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showInkAnnotation="0" autoCompressPictures="0"/>
  <bookViews>
    <workbookView xWindow="29520" yWindow="-360" windowWidth="25500" windowHeight="14200" tabRatio="500"/>
  </bookViews>
  <sheets>
    <sheet name="QSARCHE" sheetId="1" r:id="rId1"/>
    <sheet name="Sheet2" sheetId="2" state="hidden" r:id="rId2"/>
    <sheet name="Verhaar Class 1 training set" sheetId="3" r:id="rId3"/>
    <sheet name="Verhaar Class 2 training set" sheetId="4" r:id="rId4"/>
    <sheet name="Verhaar Class 1 test set" sheetId="5" r:id="rId5"/>
    <sheet name="Verhaar Class 2 test set" sheetId="6" r:id="rId6"/>
  </sheets>
  <definedNames>
    <definedName name="_xlnm._FilterDatabase" localSheetId="0" hidden="1">QSARCHE!$A$5:$A$8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5" i="4" l="1"/>
  <c r="F45" i="4"/>
  <c r="G44" i="4"/>
  <c r="F44" i="4"/>
  <c r="E117" i="3"/>
  <c r="D117" i="3"/>
  <c r="E116" i="3"/>
  <c r="D116" i="3"/>
  <c r="E11" i="1"/>
  <c r="E10" i="1"/>
  <c r="A12" i="1"/>
  <c r="A17" i="1"/>
  <c r="A10" i="1"/>
  <c r="A11" i="1"/>
  <c r="A16" i="1"/>
  <c r="F10" i="1"/>
  <c r="F11" i="1"/>
</calcChain>
</file>

<file path=xl/sharedStrings.xml><?xml version="1.0" encoding="utf-8"?>
<sst xmlns="http://schemas.openxmlformats.org/spreadsheetml/2006/main" count="2192" uniqueCount="397">
  <si>
    <t>Non-polar and polar narcosis QSAR for fish chronic toxicity</t>
  </si>
  <si>
    <t>Value</t>
  </si>
  <si>
    <t>Log NOEC (mmol/L)</t>
  </si>
  <si>
    <t>MW</t>
  </si>
  <si>
    <t>g/mol</t>
  </si>
  <si>
    <t>NOEC (mg/L)</t>
  </si>
  <si>
    <t>Non-polar narcosis Verhaar Class 1</t>
  </si>
  <si>
    <t>Polar narcosis Verhaar Class 2</t>
  </si>
  <si>
    <t>Modified Verhaar Class can be calculated with TOXTREE version 2.5.0</t>
  </si>
  <si>
    <r>
      <t xml:space="preserve">QSARCHE - </t>
    </r>
    <r>
      <rPr>
        <b/>
        <sz val="20"/>
        <color theme="6" tint="0.39997558519241921"/>
        <rFont val="Times New Roman"/>
      </rPr>
      <t>Quantitative Structure Activity Relationship for CHemicals their Ecotoxicity</t>
    </r>
  </si>
  <si>
    <t>Select modified Verhaar Class:</t>
  </si>
  <si>
    <t>SMILES</t>
  </si>
  <si>
    <t>CAS</t>
  </si>
  <si>
    <t>Chemical name</t>
  </si>
  <si>
    <t>NOEC</t>
  </si>
  <si>
    <t>Unit</t>
  </si>
  <si>
    <t>Source</t>
  </si>
  <si>
    <t>c1(Cl)c(Cl)cccc1</t>
  </si>
  <si>
    <t>95-50-1</t>
  </si>
  <si>
    <t>o-dichlorobenzene</t>
  </si>
  <si>
    <t>c1(Br)ccc(Br)cc1</t>
  </si>
  <si>
    <t>106-37-6</t>
  </si>
  <si>
    <t>1,4-dibromobenzene</t>
  </si>
  <si>
    <t>C(Cl)CCl</t>
  </si>
  <si>
    <t>107-06-2</t>
  </si>
  <si>
    <t>1,2-dichloroethane</t>
  </si>
  <si>
    <t>C(C)(=O)CC(C)C</t>
  </si>
  <si>
    <t>108-10-1</t>
  </si>
  <si>
    <t>4-methyl-2-pentanone</t>
  </si>
  <si>
    <t>c1(Cl)ccccc1</t>
  </si>
  <si>
    <t>108-90-7</t>
  </si>
  <si>
    <t>chlorobenzene</t>
  </si>
  <si>
    <t>C(Cl)(Cl)Cl</t>
  </si>
  <si>
    <t>67-66-3</t>
  </si>
  <si>
    <t>chloroform</t>
  </si>
  <si>
    <t>C(C)(Cl)(Cl)Cl</t>
  </si>
  <si>
    <t>71-55-6</t>
  </si>
  <si>
    <t>1,1,1-trichloroethane</t>
  </si>
  <si>
    <t>C(C)(Cl)CCl</t>
  </si>
  <si>
    <t>78-87-5</t>
  </si>
  <si>
    <t>1,2-dichloropropane</t>
  </si>
  <si>
    <t>C(Cl)(Cl)CCl</t>
  </si>
  <si>
    <t>79-00-5</t>
  </si>
  <si>
    <t>1,1,2-trichloroethane</t>
  </si>
  <si>
    <t>c1(OCC(=O)O)c(Cl)cc(Cl)cc1</t>
  </si>
  <si>
    <t>94-75-7</t>
  </si>
  <si>
    <t>2,4-dichlorophenoxyacetic acid</t>
  </si>
  <si>
    <t>c1ccccc1</t>
  </si>
  <si>
    <t>71-43-2</t>
  </si>
  <si>
    <t>benzene</t>
  </si>
  <si>
    <t>C(C)(=O)CC</t>
  </si>
  <si>
    <t>78-93-3</t>
  </si>
  <si>
    <t>methyl ethyl ketone</t>
  </si>
  <si>
    <t>C(Cl)(Cl)=CCl</t>
  </si>
  <si>
    <t>79-01-6</t>
  </si>
  <si>
    <t>trichloroethylene</t>
  </si>
  <si>
    <t>c1(C)ccc(C)cc1</t>
  </si>
  <si>
    <t>106-42-3</t>
  </si>
  <si>
    <t>p-xylene</t>
  </si>
  <si>
    <t>c1(C)ccccc1</t>
  </si>
  <si>
    <t>108-88-3</t>
  </si>
  <si>
    <t>toluene</t>
  </si>
  <si>
    <t>c1(Cl)c(Cl)cc(Cl)cc1</t>
  </si>
  <si>
    <t>120-82-1</t>
  </si>
  <si>
    <t>1,2,4-trichlorobenzene</t>
  </si>
  <si>
    <t>C(Br)CBr</t>
  </si>
  <si>
    <t>106-93-4</t>
  </si>
  <si>
    <t>1,2-dibromoethane</t>
  </si>
  <si>
    <t>C(Cl)(Cl)(Cl)C(Cl)(Cl)Cl</t>
  </si>
  <si>
    <t>67-72-1</t>
  </si>
  <si>
    <t>hexachloroethane</t>
  </si>
  <si>
    <t>C(Cl)(Cl)(Cl)Cl</t>
  </si>
  <si>
    <t>56-23-5</t>
  </si>
  <si>
    <t>tetrachloromethane</t>
  </si>
  <si>
    <t>C(Cl)(Cl)=C(Cl)Cl</t>
  </si>
  <si>
    <t>127-18-4</t>
  </si>
  <si>
    <t>tetrachloroethene</t>
  </si>
  <si>
    <t>C1CCCO1</t>
  </si>
  <si>
    <t>109-99-9</t>
  </si>
  <si>
    <t>tetrahydrofuran</t>
  </si>
  <si>
    <t>C(Cl)(Cl)C(Cl)Cl</t>
  </si>
  <si>
    <t>79-34-5</t>
  </si>
  <si>
    <t>1,1,2,2-tetrachloroethane</t>
  </si>
  <si>
    <t>C(Cl)(Cl)(Cl)C(Cl)Cl</t>
  </si>
  <si>
    <t>76-01-7</t>
  </si>
  <si>
    <t>pentachloroethane</t>
  </si>
  <si>
    <t>C(O)CCC</t>
  </si>
  <si>
    <t>71-36-3</t>
  </si>
  <si>
    <t>butanol</t>
  </si>
  <si>
    <t>C(C)(O)CO</t>
  </si>
  <si>
    <t>57-55-6</t>
  </si>
  <si>
    <t>propylene glycol</t>
  </si>
  <si>
    <t>c1(Cl)cc(Cl)ccc1</t>
  </si>
  <si>
    <t>541-73-1</t>
  </si>
  <si>
    <t>1,3-dichlorobenzene</t>
  </si>
  <si>
    <t>106-46-7</t>
  </si>
  <si>
    <t>1,4-dichlorobenzene</t>
  </si>
  <si>
    <t>c12c3c(cccc3ccc1)CC2</t>
  </si>
  <si>
    <t>83-32-9</t>
  </si>
  <si>
    <t>acenaphthene</t>
  </si>
  <si>
    <t>c1(Cl)c(Cl)cc(Cl)c(Cl)c1</t>
  </si>
  <si>
    <t>95-94-3</t>
  </si>
  <si>
    <t>1,2,4,5-tetrachlorobenzene</t>
  </si>
  <si>
    <t>c12c(c3c(cccc3)cc1)cccc2</t>
  </si>
  <si>
    <t>85-01-8</t>
  </si>
  <si>
    <t>phenanthrene</t>
  </si>
  <si>
    <t>c1(Cl)c(Cl)c(Cl)ccc1</t>
  </si>
  <si>
    <t>87-61-6</t>
  </si>
  <si>
    <t>1,2,3-trichlorobenzene</t>
  </si>
  <si>
    <t>c1(Cl)c(Cl)cc(C)cc1</t>
  </si>
  <si>
    <t>95-75-0</t>
  </si>
  <si>
    <t>3,4-dichlorotoluene</t>
  </si>
  <si>
    <t>c1(Cl)ccc(C)cc1</t>
  </si>
  <si>
    <t>106-43-4</t>
  </si>
  <si>
    <t>1-chloro-4-methylbenzene</t>
  </si>
  <si>
    <t>C(O)CCCCCCC</t>
  </si>
  <si>
    <t>111-87-5</t>
  </si>
  <si>
    <t>octan-1-ol</t>
  </si>
  <si>
    <t>c1(OC)ccc(OC)cc1</t>
  </si>
  <si>
    <t>150-78-7</t>
  </si>
  <si>
    <t>1,4-dimethoxybenzene</t>
  </si>
  <si>
    <t>c1(Cl)c(Cl)c(Cl)c(Cl)cc1</t>
  </si>
  <si>
    <t>634-66-2</t>
  </si>
  <si>
    <t>2,3,4,5-tetrachloroaniline</t>
  </si>
  <si>
    <t>c1(Cl)c(Cl)cc2c(c1)Oc1c(cc(Cl)c(Cl)c1)O2</t>
  </si>
  <si>
    <t>1746-01-6</t>
  </si>
  <si>
    <t>2,3,7,8-tetrachlorodibenzo[b,e][1,4]dioxin</t>
  </si>
  <si>
    <t>c1(-c2cc(Cl)cc(Cl)c2)cc(Cl)cc(Cl)c1</t>
  </si>
  <si>
    <t>12672-29-6</t>
  </si>
  <si>
    <t>aroclor 1248</t>
  </si>
  <si>
    <t>c3(COc2cc1c(cccc1)cc2)ccccc3</t>
  </si>
  <si>
    <t>2-(phenylmethoxy)naphthalene</t>
  </si>
  <si>
    <t>BrCCBr</t>
  </si>
  <si>
    <t>ECHA dissemination website, accessed Sept 2011</t>
  </si>
  <si>
    <t>c1ccc(cc1)c2ccccc2</t>
  </si>
  <si>
    <t>92-52-4</t>
  </si>
  <si>
    <t>biphenyl</t>
  </si>
  <si>
    <t>CC(Cl)CCl</t>
  </si>
  <si>
    <t>OCCOc1ccccc1</t>
  </si>
  <si>
    <t>122-99-6</t>
  </si>
  <si>
    <t>2-phenoxyethanol</t>
  </si>
  <si>
    <t>C1C=CC2C3CC(C=C3)C12</t>
  </si>
  <si>
    <t>77-73-6</t>
  </si>
  <si>
    <t>3a,4,7,7a-tetrahydro-1H-4,7-methanoindene</t>
  </si>
  <si>
    <t>CC1COCc2cc3c(cc12)C(C)(C)C(C)C3(C)C</t>
  </si>
  <si>
    <t>1222-05-5</t>
  </si>
  <si>
    <t>4,6,6,7,8,8-hexamethyl-1,3,4,6,7,8-hexahydrocyclopenta[g]isochromene</t>
  </si>
  <si>
    <t>Clc1ccccc1</t>
  </si>
  <si>
    <t>ClCCl</t>
  </si>
  <si>
    <t>75-09-2</t>
  </si>
  <si>
    <t>dichloromethane</t>
  </si>
  <si>
    <t>C(OC)(C)(C)C</t>
  </si>
  <si>
    <t>1634-04-4</t>
  </si>
  <si>
    <t>tert-butyl methyl ether</t>
  </si>
  <si>
    <t>Oc1cc(Cl)ccc1Oc2ccc(Cl)cc2Cl</t>
  </si>
  <si>
    <t>3380-34-5</t>
  </si>
  <si>
    <t>5-chloro-2-(2,4-dichlorophenoxy)phenol</t>
  </si>
  <si>
    <t>Chemical Name</t>
  </si>
  <si>
    <t>c1(O)ccccc1</t>
  </si>
  <si>
    <t>108-95-2</t>
  </si>
  <si>
    <t>phenol</t>
  </si>
  <si>
    <t>log(mmol/L)</t>
  </si>
  <si>
    <t>ECETOC database from OECD toolbox, accessed Sept 2011</t>
  </si>
  <si>
    <t>c1(C(C)(C)c2ccc(O)cc2)ccc(O)cc1</t>
  </si>
  <si>
    <t>80-05-7</t>
  </si>
  <si>
    <t>4,4'-(1-methylethylidene)bisphenol</t>
  </si>
  <si>
    <t>c1(Cl)c(Cl)cc(Cl)c(O)c1</t>
  </si>
  <si>
    <t>95-95-4</t>
  </si>
  <si>
    <t>2,4,5-trichlorophenol</t>
  </si>
  <si>
    <t>c1(O)ccc(C)cc1</t>
  </si>
  <si>
    <t>106-44-5</t>
  </si>
  <si>
    <t>4-methylphenol</t>
  </si>
  <si>
    <t>c1(O)c(C)cc(C)cc1</t>
  </si>
  <si>
    <t>105-67-9</t>
  </si>
  <si>
    <t>2,4-dimethylphenol</t>
  </si>
  <si>
    <t>c1(O)c(Cl)cc(Cl)cc1</t>
  </si>
  <si>
    <t>120-83-2</t>
  </si>
  <si>
    <t>2,4-dichlorophenol</t>
  </si>
  <si>
    <t>c1(O)ccc(CCCCCCCCC)cc1</t>
  </si>
  <si>
    <t>104-40-5</t>
  </si>
  <si>
    <t>4-nonylphenol</t>
  </si>
  <si>
    <t>c1(O)c(CCCCCCCCC)cccc1</t>
  </si>
  <si>
    <t>25154-52-3</t>
  </si>
  <si>
    <t>nonylphenol</t>
  </si>
  <si>
    <t>84852-15-3</t>
  </si>
  <si>
    <t>Phenol, 4-nonyl-, branched</t>
  </si>
  <si>
    <t>140-66-9</t>
  </si>
  <si>
    <t>4-(1,1,3,3-tetramethylbutyl)phenol</t>
  </si>
  <si>
    <t>2,2-bis(4-hydroxyphenyl)propane</t>
  </si>
  <si>
    <t>C1COCCO1</t>
  </si>
  <si>
    <t>123-91-1</t>
  </si>
  <si>
    <t>1,4-dioxane</t>
  </si>
  <si>
    <t>OASIS database from OECD toolbox, accessed Sept 2011</t>
  </si>
  <si>
    <t>CBr</t>
  </si>
  <si>
    <t>74-83-9</t>
  </si>
  <si>
    <t>methyl bromide</t>
  </si>
  <si>
    <t>c1(-c2ccccc2)ccccc1</t>
  </si>
  <si>
    <t>1,1'-biphenyl</t>
  </si>
  <si>
    <t>c12-c3c(cccc3)Cc1cccc2</t>
  </si>
  <si>
    <t>86-73-7</t>
  </si>
  <si>
    <t>9h-fluorene</t>
  </si>
  <si>
    <t>c12c3c4c(ccc3ccc1)cccc4cc2</t>
  </si>
  <si>
    <t>129-00-0</t>
  </si>
  <si>
    <t>pyrene</t>
  </si>
  <si>
    <t>c1(Oc2c(Cl)cc(Cl)cc2)c(O)cc(Cl)cc1</t>
  </si>
  <si>
    <t>c1(C(C)C)ccc(C)cc1</t>
  </si>
  <si>
    <t>99-87-6</t>
  </si>
  <si>
    <t>1-methyl-4-(1-methylethyl)benzene</t>
  </si>
  <si>
    <t>c1(COCc2ccccc2)ccccc1</t>
  </si>
  <si>
    <t>103-50-4</t>
  </si>
  <si>
    <t>benzyl ether</t>
  </si>
  <si>
    <t>C(C)CCCCCC</t>
  </si>
  <si>
    <t>111-65-9</t>
  </si>
  <si>
    <t>octane</t>
  </si>
  <si>
    <t>c1(C)c(C)c2c(cccc2)cc1</t>
  </si>
  <si>
    <t>573-98-8</t>
  </si>
  <si>
    <t>1,2-dimethylnaphthalene</t>
  </si>
  <si>
    <t>C(=O)(O)CCCCC(=O)O</t>
  </si>
  <si>
    <t>124-04-9</t>
  </si>
  <si>
    <t>hexanedioic acid</t>
  </si>
  <si>
    <t>c1(Cl)c(Cl)c(Cl)c(Cl)c(O)c1OC</t>
  </si>
  <si>
    <t>2539-17-5</t>
  </si>
  <si>
    <t>3,4,5,6-tetrachloroguaiacol</t>
  </si>
  <si>
    <t>c12c(cc(C)cc1)ccc(C)c2</t>
  </si>
  <si>
    <t>581-42-0</t>
  </si>
  <si>
    <t>2,6-dimethylnaphthalene</t>
  </si>
  <si>
    <t>C(C)(=O)OC(C)COC</t>
  </si>
  <si>
    <t>108-65-6</t>
  </si>
  <si>
    <t>1-methoxy-2-propanol, acetate;2-propylene glycol 1-methyl ether acetate;propylene glycol me ether acetate;2-propanol, 1-methoxy-, acetate;1-methoxy-2-propanol acetate;1-methoxypropan-2-yl acetate;2-methoxy-1-methylethyl acetate;propylene glycol monomethyl ether acetate;propylene glycol methyletheracetate</t>
  </si>
  <si>
    <t>ECOTOX database from OECD toolbox, accessed Sept 2011</t>
  </si>
  <si>
    <t>C(CCC)OCCO</t>
  </si>
  <si>
    <t>111-76-2</t>
  </si>
  <si>
    <t>ethylene glycol (mono) n-butyl ether;2-butoxyethanol;ethanol, 2-butoxy-;butyl cellosolve;ethylene glycol mono butyl ether;ethylene glycol mono-n-butyl ether;2-n-butoxyethanol;n-butoxyethanol;ethylene glycol monbutyl ether;butoxyethanol</t>
  </si>
  <si>
    <t>C(Cl)(Br)Br</t>
  </si>
  <si>
    <t>124-48-1</t>
  </si>
  <si>
    <t>dibromo(chloro)methane;dibromochloromethane;chlorodibromomethane;methane, dibromochloro-</t>
  </si>
  <si>
    <t>C1(=C)C2C(C)(C)C(CC1)C2</t>
  </si>
  <si>
    <t>127-91-3</t>
  </si>
  <si>
    <t>(1s)-6,6-dimethyl-2-methylenebicyclo[3.1.1]heptane;6,6-dimethyl-2-methylene bicyclo[3.1.1]heptane;6,6-dimethyl-2-methylidenebicyclo[3.1.1]heptane;terbenthene;bicyclo[3.1.1]heptane, 6,6-dimethyl-2-methylene-;2(10)-pinene;bicyclo 3.1.1 heptane, 6,6-dimethyl-2-methylene-;bicycloХ3.1.1еheptane, 6,6-dimethyl-2-methylene-;pin-2(10)-ene;beta-pinene;bicyclo?3.1.1?heptane, 6,6-dimethyl-2-methylene-</t>
  </si>
  <si>
    <t>C(Br)(Br)Br</t>
  </si>
  <si>
    <t>75-25-2</t>
  </si>
  <si>
    <t>tribromomethane;bromoform;methane, tribromo-</t>
  </si>
  <si>
    <t>C(Cl)(Cl)Br</t>
  </si>
  <si>
    <t>75-27-4</t>
  </si>
  <si>
    <t>bromodichloromethane;bromo(dichloro)methane;methane, bromodichloro-;dichlorobromomethane</t>
  </si>
  <si>
    <t>c1(Cl)c2c(cccc2)ccc1</t>
  </si>
  <si>
    <t>90-13-1</t>
  </si>
  <si>
    <t>1-chloronaphthalene;naphthalene, 1-chloro-;chloronaphthalene, 1-;chloronapthalene, 1-</t>
  </si>
  <si>
    <t>C(C)(C)(c1ccc(O)cc1)CC(C)(C)C</t>
  </si>
  <si>
    <t>c1(Br)ccc(O)cc1</t>
  </si>
  <si>
    <t>106-41-2</t>
  </si>
  <si>
    <t>4-bromophenol</t>
  </si>
  <si>
    <t>c1(O)ccc(N(=O)=O)cc1</t>
  </si>
  <si>
    <t>100-02-7</t>
  </si>
  <si>
    <t>4-nitrophenol;phenol, 4-nitro-;p-nitro-phenol;p-nitrophenol;phenol, p-nitro-;nitrophenol, 4-</t>
  </si>
  <si>
    <t>Comments can be directed to lieve.claeys@arche-consulting.be</t>
  </si>
  <si>
    <t>Log Kow</t>
  </si>
  <si>
    <t>Duration</t>
  </si>
  <si>
    <t>Species</t>
  </si>
  <si>
    <t>effect</t>
  </si>
  <si>
    <t>protocol</t>
  </si>
  <si>
    <t>Life stage</t>
  </si>
  <si>
    <t>21 d</t>
  </si>
  <si>
    <t>Oryzias latipes</t>
  </si>
  <si>
    <t>mortality</t>
  </si>
  <si>
    <t>OECD TG 204</t>
  </si>
  <si>
    <t>91,3 d</t>
  </si>
  <si>
    <t>renewal</t>
  </si>
  <si>
    <t>Fresh water</t>
  </si>
  <si>
    <t>Poecilia reticulata</t>
  </si>
  <si>
    <t>30 d</t>
  </si>
  <si>
    <t>OECD TG 210</t>
  </si>
  <si>
    <t>Lepomis mecrochirus</t>
  </si>
  <si>
    <t>growth</t>
  </si>
  <si>
    <t>Flow through</t>
  </si>
  <si>
    <t>NR</t>
  </si>
  <si>
    <t>fingerling, 0.74 G</t>
  </si>
  <si>
    <t>31 d</t>
  </si>
  <si>
    <t>14 d</t>
  </si>
  <si>
    <t>35 d</t>
  </si>
  <si>
    <t>Onchorhynus mykiss</t>
  </si>
  <si>
    <t>not coded</t>
  </si>
  <si>
    <t>61 d</t>
  </si>
  <si>
    <t>embryo</t>
  </si>
  <si>
    <t>growth/reproduction</t>
  </si>
  <si>
    <t>adult</t>
  </si>
  <si>
    <t>7 d</t>
  </si>
  <si>
    <t>Pimephales promelas</t>
  </si>
  <si>
    <t>larvae, &lt;24 h</t>
  </si>
  <si>
    <t>60 d</t>
  </si>
  <si>
    <t>1-7 d</t>
  </si>
  <si>
    <t>1-4 d</t>
  </si>
  <si>
    <t>28 d</t>
  </si>
  <si>
    <t>Cyrpinodon variegatus</t>
  </si>
  <si>
    <t>Salt water</t>
  </si>
  <si>
    <t>growth/mortality</t>
  </si>
  <si>
    <t>Units</t>
  </si>
  <si>
    <t>42 d</t>
  </si>
  <si>
    <t>Gambusia affinis</t>
  </si>
  <si>
    <t>Freshwater</t>
  </si>
  <si>
    <t>juvenile</t>
  </si>
  <si>
    <t>32 d</t>
  </si>
  <si>
    <t>Pimephales</t>
  </si>
  <si>
    <t>30-35 days</t>
  </si>
  <si>
    <t>31-33 d</t>
  </si>
  <si>
    <t>Growth</t>
  </si>
  <si>
    <t>&lt;24 hours</t>
  </si>
  <si>
    <t>Fish Subchronic Toxicity Prediction Model for Industrial Organic Chemicals That Produce Narcosis</t>
  </si>
  <si>
    <t>early life stage toxicity</t>
  </si>
  <si>
    <t>Danio rerio</t>
  </si>
  <si>
    <t>reproduction</t>
  </si>
  <si>
    <t>fertilized egg</t>
  </si>
  <si>
    <t>10 d</t>
  </si>
  <si>
    <t>Renewal</t>
  </si>
  <si>
    <t>Cyprinus carpio</t>
  </si>
  <si>
    <t>0.79 G</t>
  </si>
  <si>
    <t>30-35 d</t>
  </si>
  <si>
    <t>Jordanella floridae</t>
  </si>
  <si>
    <t>larvae</t>
  </si>
  <si>
    <t>86 d</t>
  </si>
  <si>
    <t>Oncorhynchus tshawytscha</t>
  </si>
  <si>
    <t>mortality/growth</t>
  </si>
  <si>
    <t>early life stage</t>
  </si>
  <si>
    <t>0-3 d</t>
  </si>
  <si>
    <t>larvae, &lt;24h</t>
  </si>
  <si>
    <t>16-40 h</t>
  </si>
  <si>
    <t>&lt;24 h</t>
  </si>
  <si>
    <t>4-12 h</t>
  </si>
  <si>
    <t>c1(Cl)ccc(Cl)cc1</t>
  </si>
  <si>
    <t>34 d</t>
  </si>
  <si>
    <t>90 d</t>
  </si>
  <si>
    <t>Oncorhynchus mykiss</t>
  </si>
  <si>
    <t>3 days post fertilization (embryo)</t>
  </si>
  <si>
    <t>0-7 days</t>
  </si>
  <si>
    <t>3 days</t>
  </si>
  <si>
    <t>4 d</t>
  </si>
  <si>
    <t>1 d</t>
  </si>
  <si>
    <t>&gt; 24 h</t>
  </si>
  <si>
    <t>33 d</t>
  </si>
  <si>
    <t>1-4h</t>
  </si>
  <si>
    <t>56 d</t>
  </si>
  <si>
    <t>0.38 G</t>
  </si>
  <si>
    <t>40 d</t>
  </si>
  <si>
    <t>???</t>
  </si>
  <si>
    <t>embryo and sac-fry stage</t>
  </si>
  <si>
    <t>87 d</t>
  </si>
  <si>
    <t>Lepomis macrochirus</t>
  </si>
  <si>
    <t>adult fish</t>
  </si>
  <si>
    <t>36 d</t>
  </si>
  <si>
    <t>juvenile fish</t>
  </si>
  <si>
    <t>Semi static</t>
  </si>
  <si>
    <t>embryo larval</t>
  </si>
  <si>
    <t xml:space="preserve">other guideline: ASTM E1241-92
</t>
  </si>
  <si>
    <t>95 d</t>
  </si>
  <si>
    <t>min</t>
  </si>
  <si>
    <t>max</t>
  </si>
  <si>
    <t>pKa</t>
  </si>
  <si>
    <t>larvae, 0-3 d</t>
  </si>
  <si>
    <t>Salvelinus fontinalis</t>
  </si>
  <si>
    <t>30-45 d</t>
  </si>
  <si>
    <t>15-25 d</t>
  </si>
  <si>
    <t>larvae, 1-3 d</t>
  </si>
  <si>
    <t>adult, more than 6 months</t>
  </si>
  <si>
    <t>29-30 d</t>
  </si>
  <si>
    <t>egg, 24 hours post fertilizaion</t>
  </si>
  <si>
    <t>12 d</t>
  </si>
  <si>
    <t>10-13 days</t>
  </si>
  <si>
    <t>egg</t>
  </si>
  <si>
    <t xml:space="preserve"> 56 d</t>
  </si>
  <si>
    <t>larvae, 1 day</t>
  </si>
  <si>
    <t>&lt; 24 h</t>
  </si>
  <si>
    <t>Gobiocypris rarus</t>
  </si>
  <si>
    <t>mortality/growth/reproduction</t>
  </si>
  <si>
    <t>9,5 months</t>
  </si>
  <si>
    <t>7 months</t>
  </si>
  <si>
    <t>91 d</t>
  </si>
  <si>
    <t>fertilized ova</t>
  </si>
  <si>
    <t>CC(C)(C)CC(C)(C)C1=CC=C(C=C1)O</t>
  </si>
  <si>
    <t>eggs</t>
  </si>
  <si>
    <t>78-151</t>
  </si>
  <si>
    <t>F1 generation</t>
  </si>
  <si>
    <t>55 d</t>
  </si>
  <si>
    <t>Cyprinodon variegatus</t>
  </si>
  <si>
    <t>F0</t>
  </si>
  <si>
    <t>OECD TG 215</t>
  </si>
  <si>
    <t>444 d</t>
  </si>
  <si>
    <t>number hatched F2 generation</t>
  </si>
  <si>
    <t>Water type</t>
  </si>
  <si>
    <t>Test type</t>
  </si>
  <si>
    <t>Life Stage</t>
  </si>
  <si>
    <t>&gt; 6 months</t>
  </si>
  <si>
    <t>Zoarces flesus</t>
  </si>
  <si>
    <t>6-8 months</t>
  </si>
  <si>
    <t>egg-fry</t>
  </si>
  <si>
    <t>28  d</t>
  </si>
  <si>
    <t>Protocol</t>
  </si>
  <si>
    <t>Effect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</si>
</sst>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E+00_)"/>
    <numFmt numFmtId="165" formatCode="0.000"/>
  </numFmts>
  <fonts count="20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charset val="204"/>
    </font>
    <font>
      <u/>
      <sz val="12"/>
      <color theme="10"/>
      <name val="Calibri"/>
      <family val="2"/>
      <scheme val="minor"/>
    </font>
    <font>
      <b/>
      <sz val="12"/>
      <name val="Arial"/>
    </font>
    <font>
      <b/>
      <sz val="20"/>
      <color theme="1"/>
      <name val="Times New Roman"/>
    </font>
    <font>
      <b/>
      <sz val="20"/>
      <color theme="6" tint="0.39997558519241921"/>
      <name val="Times New Roman"/>
    </font>
    <font>
      <sz val="20"/>
      <color theme="1"/>
      <name val="Calibri"/>
      <family val="2"/>
      <scheme val="minor"/>
    </font>
    <font>
      <sz val="12"/>
      <color theme="1"/>
      <name val="Times New Roman"/>
    </font>
    <font>
      <sz val="12"/>
      <name val="Calibri"/>
      <family val="2"/>
      <scheme val="minor"/>
    </font>
    <font>
      <b/>
      <sz val="9"/>
      <color theme="1"/>
      <name val="Tahoma"/>
      <family val="2"/>
    </font>
    <font>
      <u/>
      <sz val="12"/>
      <color theme="11"/>
      <name val="Calibri"/>
      <family val="2"/>
      <scheme val="minor"/>
    </font>
    <font>
      <b/>
      <sz val="9"/>
      <color rgb="FF000000"/>
      <name val="Tahoma"/>
      <family val="2"/>
    </font>
    <font>
      <sz val="12"/>
      <color rgb="FF000000"/>
      <name val="Calibri"/>
      <family val="2"/>
      <scheme val="minor"/>
    </font>
    <font>
      <sz val="9"/>
      <color rgb="FF000000"/>
      <name val="Tahoma"/>
      <family val="2"/>
    </font>
    <font>
      <sz val="9"/>
      <name val="Tahoma"/>
    </font>
    <font>
      <sz val="12"/>
      <color theme="1"/>
      <name val="Calibri"/>
    </font>
    <font>
      <sz val="12"/>
      <name val="Calibri"/>
    </font>
    <font>
      <b/>
      <sz val="14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0" fontId="0" fillId="2" borderId="1" xfId="0" applyFill="1" applyBorder="1"/>
    <xf numFmtId="0" fontId="2" fillId="0" borderId="0" xfId="0" applyFont="1"/>
    <xf numFmtId="0" fontId="4" fillId="2" borderId="0" xfId="2" applyFill="1"/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0" fillId="2" borderId="8" xfId="0" applyFill="1" applyBorder="1"/>
    <xf numFmtId="0" fontId="6" fillId="0" borderId="0" xfId="0" applyFont="1" applyFill="1" applyAlignment="1">
      <alignment vertical="center"/>
    </xf>
    <xf numFmtId="0" fontId="8" fillId="2" borderId="0" xfId="0" applyFont="1" applyFill="1"/>
    <xf numFmtId="164" fontId="5" fillId="4" borderId="1" xfId="1" applyNumberFormat="1" applyFon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9" fillId="0" borderId="0" xfId="0" applyFont="1" applyAlignment="1">
      <alignment vertical="center"/>
    </xf>
    <xf numFmtId="0" fontId="0" fillId="0" borderId="0" xfId="0" applyFont="1"/>
    <xf numFmtId="0" fontId="10" fillId="0" borderId="0" xfId="0" applyFont="1" applyFill="1" applyAlignment="1"/>
    <xf numFmtId="0" fontId="10" fillId="0" borderId="0" xfId="0" applyFont="1" applyFill="1"/>
    <xf numFmtId="2" fontId="10" fillId="0" borderId="0" xfId="0" applyNumberFormat="1" applyFont="1" applyFill="1"/>
    <xf numFmtId="0" fontId="10" fillId="0" borderId="0" xfId="0" applyNumberFormat="1" applyFont="1" applyFill="1"/>
    <xf numFmtId="0" fontId="10" fillId="0" borderId="0" xfId="0" applyFont="1" applyFill="1" applyAlignment="1">
      <alignment wrapText="1"/>
    </xf>
    <xf numFmtId="0" fontId="0" fillId="0" borderId="0" xfId="0" applyFill="1"/>
    <xf numFmtId="0" fontId="11" fillId="0" borderId="0" xfId="0" applyFont="1"/>
    <xf numFmtId="165" fontId="0" fillId="0" borderId="0" xfId="0" applyNumberFormat="1"/>
    <xf numFmtId="0" fontId="13" fillId="0" borderId="0" xfId="0" applyFont="1"/>
    <xf numFmtId="0" fontId="14" fillId="0" borderId="0" xfId="0" applyFont="1"/>
    <xf numFmtId="0" fontId="15" fillId="0" borderId="0" xfId="0" applyFont="1"/>
    <xf numFmtId="165" fontId="0" fillId="0" borderId="0" xfId="0" applyNumberFormat="1" applyFill="1"/>
    <xf numFmtId="0" fontId="16" fillId="0" borderId="0" xfId="0" applyFont="1"/>
    <xf numFmtId="0" fontId="17" fillId="0" borderId="0" xfId="0" applyFont="1"/>
    <xf numFmtId="0" fontId="18" fillId="0" borderId="0" xfId="0" applyFont="1" applyFill="1" applyAlignment="1"/>
    <xf numFmtId="165" fontId="18" fillId="0" borderId="0" xfId="0" applyNumberFormat="1" applyFont="1" applyFill="1" applyAlignment="1"/>
    <xf numFmtId="3" fontId="18" fillId="0" borderId="0" xfId="0" applyNumberFormat="1" applyFont="1" applyFill="1" applyAlignment="1"/>
    <xf numFmtId="0" fontId="18" fillId="0" borderId="0" xfId="0" applyNumberFormat="1" applyFont="1" applyFill="1" applyAlignment="1"/>
    <xf numFmtId="0" fontId="19" fillId="3" borderId="1" xfId="0" applyFont="1" applyFill="1" applyBorder="1" applyAlignment="1">
      <alignment horizontal="center"/>
    </xf>
  </cellXfs>
  <cellStyles count="4">
    <cellStyle name="Followed Hyperlink" xfId="3" builtinId="9" hidden="1"/>
    <cellStyle name="Hyperlink" xfId="2" builtinId="8"/>
    <cellStyle name="Normal" xfId="0" builtinId="0"/>
    <cellStyle name="Standaard_MetalEUSEScalculator v0.3" xfId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0</xdr:row>
      <xdr:rowOff>165100</xdr:rowOff>
    </xdr:from>
    <xdr:to>
      <xdr:col>8</xdr:col>
      <xdr:colOff>546100</xdr:colOff>
      <xdr:row>1</xdr:row>
      <xdr:rowOff>266700</xdr:rowOff>
    </xdr:to>
    <xdr:pic>
      <xdr:nvPicPr>
        <xdr:cNvPr id="2" name="Picture 6" descr="arche-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0" y="165100"/>
          <a:ext cx="2082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oxtree.sourceforge.net/download.html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8"/>
  <sheetViews>
    <sheetView tabSelected="1" workbookViewId="0">
      <selection activeCell="D6" sqref="D6"/>
    </sheetView>
  </sheetViews>
  <sheetFormatPr baseColWidth="10" defaultColWidth="10.83203125" defaultRowHeight="15" x14ac:dyDescent="0"/>
  <cols>
    <col min="1" max="1" width="38.33203125" style="1" customWidth="1"/>
    <col min="2" max="4" width="10.83203125" style="1"/>
    <col min="5" max="5" width="33.33203125" style="1" customWidth="1"/>
    <col min="6" max="6" width="25.33203125" style="1" customWidth="1"/>
    <col min="7" max="16384" width="10.83203125" style="1"/>
  </cols>
  <sheetData>
    <row r="1" spans="1:7" s="11" customFormat="1" ht="34" customHeight="1">
      <c r="A1" s="10" t="s">
        <v>9</v>
      </c>
    </row>
    <row r="2" spans="1:7" s="11" customFormat="1" ht="25" customHeight="1">
      <c r="A2" s="11" t="s">
        <v>0</v>
      </c>
    </row>
    <row r="4" spans="1:7" ht="18">
      <c r="A4" s="36" t="s">
        <v>10</v>
      </c>
      <c r="G4" s="1" t="s">
        <v>255</v>
      </c>
    </row>
    <row r="5" spans="1:7">
      <c r="A5" s="12" t="s">
        <v>6</v>
      </c>
      <c r="C5" s="4" t="s">
        <v>8</v>
      </c>
    </row>
    <row r="8" spans="1:7" ht="16" thickBot="1"/>
    <row r="9" spans="1:7">
      <c r="A9" s="9"/>
      <c r="B9" s="13" t="s">
        <v>1</v>
      </c>
      <c r="E9" s="7" t="s">
        <v>2</v>
      </c>
      <c r="F9" s="8" t="s">
        <v>5</v>
      </c>
    </row>
    <row r="10" spans="1:7" ht="16" thickBot="1">
      <c r="A10" s="14" t="str">
        <f>IF(A5=Sheet2!A1,"LogP"," ")</f>
        <v>LogP</v>
      </c>
      <c r="B10" s="2"/>
      <c r="E10" s="5" t="str">
        <f>IF(A5=Sheet2!A1,IF(AND(QSARCHE!A5=Sheet2!A1,B10&lt;&gt;0),-0.9402*B10+0.8911,"Please enter LogP value"),"")</f>
        <v>Please enter LogP value</v>
      </c>
      <c r="F10" s="6" t="str">
        <f>IF(A5=Sheet2!A1,IF(AND(A5=Sheet2!A1,B13=""),"Please enter MW",10^(E10)*B13),"")</f>
        <v>Please enter MW</v>
      </c>
    </row>
    <row r="11" spans="1:7" ht="16" thickBot="1">
      <c r="A11" s="15" t="str">
        <f>IF(A5=Sheet2!A2,"LogP"," ")</f>
        <v xml:space="preserve"> </v>
      </c>
      <c r="B11" s="2"/>
      <c r="E11" s="5" t="str">
        <f>IF(A5=Sheet2!A2,IF(AND(A5=Sheet2!A2,B11&lt;&gt;0,B12&lt;&gt;0),-1.0117-0.61147*B11+0.04177*B12,"Please enter LogP and/or pKa value"),"")</f>
        <v/>
      </c>
      <c r="F11" s="6" t="str">
        <f>IF(A5=Sheet2!A2,IF(B13="","Please enter MW",10^(E11)*B13),"")</f>
        <v/>
      </c>
    </row>
    <row r="12" spans="1:7">
      <c r="A12" s="15" t="str">
        <f>IF(A5=Sheet2!A2,"pKa"," ")</f>
        <v xml:space="preserve"> </v>
      </c>
      <c r="B12" s="2"/>
    </row>
    <row r="13" spans="1:7">
      <c r="A13" s="15" t="s">
        <v>3</v>
      </c>
      <c r="B13" s="2"/>
      <c r="C13" s="1" t="s">
        <v>4</v>
      </c>
    </row>
    <row r="16" spans="1:7">
      <c r="A16" s="1" t="str">
        <f>IF(OR(A10="LogP",A11="LogP"),"Experimental LogP values are preferred over predicted LogP values.","")</f>
        <v>Experimental LogP values are preferred over predicted LogP values.</v>
      </c>
    </row>
    <row r="17" spans="1:2">
      <c r="A17" s="1" t="str">
        <f>IF(A12="pKa","Acidic pKa values can be calculated with ChemAxon which is included in the freely available OECD QSAR Toolbox.","")</f>
        <v/>
      </c>
    </row>
    <row r="30" spans="1:2">
      <c r="A30" s="16"/>
      <c r="B30" s="16"/>
    </row>
    <row r="857" spans="1:1">
      <c r="A857" s="12" t="s">
        <v>6</v>
      </c>
    </row>
    <row r="858" spans="1:1">
      <c r="A858" s="12" t="s">
        <v>7</v>
      </c>
    </row>
  </sheetData>
  <dataConsolidate/>
  <dataValidations count="1">
    <dataValidation type="list" allowBlank="1" showInputMessage="1" showErrorMessage="1" sqref="A5">
      <formula1>$A$857:$A$858</formula1>
    </dataValidation>
  </dataValidations>
  <hyperlinks>
    <hyperlink ref="C5" r:id="rId1" location="Toxtree_2.5.0" display="Verhaar modified Class can be calculated with TOXTREE version 2.5.0"/>
  </hyperlinks>
  <pageMargins left="0.75" right="0.75" top="1" bottom="1" header="0.5" footer="0.5"/>
  <pageSetup paperSize="9" orientation="portrait" horizontalDpi="4294967292" verticalDpi="4294967292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Sheet2!$A$1:$A$2</xm:f>
          </x14:formula1>
          <xm:sqref>A5</xm:sqref>
        </x14:dataValidation>
        <x14:dataValidation type="list" allowBlank="1" showInputMessage="1" showErrorMessage="1">
          <x14:formula1>
            <xm:f>Sheet2!$A$1:$A$2</xm:f>
          </x14:formula1>
          <xm:sqref>A5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1" sqref="C21"/>
    </sheetView>
  </sheetViews>
  <sheetFormatPr baseColWidth="10" defaultColWidth="11" defaultRowHeight="15" x14ac:dyDescent="0"/>
  <sheetData>
    <row r="1" spans="1:1">
      <c r="A1" s="3" t="s">
        <v>6</v>
      </c>
    </row>
    <row r="2" spans="1:1">
      <c r="A2" s="3" t="s">
        <v>7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7"/>
  <sheetViews>
    <sheetView workbookViewId="0">
      <selection activeCell="E104" sqref="E104"/>
    </sheetView>
  </sheetViews>
  <sheetFormatPr baseColWidth="10" defaultColWidth="11" defaultRowHeight="15" x14ac:dyDescent="0"/>
  <cols>
    <col min="1" max="1" width="11" style="17"/>
    <col min="2" max="2" width="30.83203125" style="17" customWidth="1"/>
    <col min="3" max="3" width="11" style="17"/>
    <col min="4" max="4" width="19.1640625" style="17" customWidth="1"/>
    <col min="5" max="5" width="19.6640625" style="17" bestFit="1" customWidth="1"/>
    <col min="10" max="10" width="11" style="17"/>
  </cols>
  <sheetData>
    <row r="1" spans="1:14">
      <c r="A1" s="24" t="s">
        <v>12</v>
      </c>
      <c r="B1" s="24" t="s">
        <v>13</v>
      </c>
      <c r="C1" s="24" t="s">
        <v>11</v>
      </c>
      <c r="D1" s="24" t="s">
        <v>256</v>
      </c>
      <c r="E1" s="24" t="s">
        <v>14</v>
      </c>
      <c r="F1" s="24" t="s">
        <v>296</v>
      </c>
      <c r="G1" s="24" t="s">
        <v>257</v>
      </c>
      <c r="H1" s="24" t="s">
        <v>258</v>
      </c>
      <c r="I1" s="24" t="s">
        <v>396</v>
      </c>
      <c r="J1" s="24" t="s">
        <v>395</v>
      </c>
      <c r="K1" s="24" t="s">
        <v>388</v>
      </c>
      <c r="L1" s="24" t="s">
        <v>387</v>
      </c>
      <c r="M1" s="24" t="s">
        <v>261</v>
      </c>
    </row>
    <row r="2" spans="1:14">
      <c r="A2" t="s">
        <v>18</v>
      </c>
      <c r="B2" t="s">
        <v>19</v>
      </c>
      <c r="C2" t="s">
        <v>17</v>
      </c>
      <c r="D2">
        <v>3.43</v>
      </c>
      <c r="E2" s="25">
        <v>-2.2599999999999998</v>
      </c>
      <c r="F2" t="s">
        <v>161</v>
      </c>
      <c r="G2" t="s">
        <v>262</v>
      </c>
      <c r="H2" t="s">
        <v>263</v>
      </c>
      <c r="I2" t="s">
        <v>264</v>
      </c>
      <c r="J2" t="s">
        <v>265</v>
      </c>
      <c r="K2" s="23"/>
    </row>
    <row r="3" spans="1:14">
      <c r="A3" t="s">
        <v>21</v>
      </c>
      <c r="B3" t="s">
        <v>22</v>
      </c>
      <c r="C3" t="s">
        <v>20</v>
      </c>
      <c r="D3">
        <v>3.79</v>
      </c>
      <c r="E3" s="25">
        <v>-2.99</v>
      </c>
      <c r="F3" t="s">
        <v>161</v>
      </c>
      <c r="G3" t="s">
        <v>297</v>
      </c>
      <c r="H3" t="s">
        <v>298</v>
      </c>
      <c r="I3" t="s">
        <v>273</v>
      </c>
      <c r="J3"/>
      <c r="K3" s="23" t="s">
        <v>275</v>
      </c>
      <c r="L3" t="s">
        <v>299</v>
      </c>
      <c r="M3" t="s">
        <v>300</v>
      </c>
    </row>
    <row r="4" spans="1:14">
      <c r="A4" t="s">
        <v>24</v>
      </c>
      <c r="B4" t="s">
        <v>25</v>
      </c>
      <c r="C4" t="s">
        <v>23</v>
      </c>
      <c r="D4">
        <v>1.48</v>
      </c>
      <c r="E4" s="25">
        <v>-0.53300000000000003</v>
      </c>
      <c r="F4" t="s">
        <v>161</v>
      </c>
      <c r="G4" t="s">
        <v>301</v>
      </c>
      <c r="H4" t="s">
        <v>302</v>
      </c>
      <c r="I4" t="s">
        <v>273</v>
      </c>
      <c r="J4"/>
      <c r="K4" s="23" t="s">
        <v>274</v>
      </c>
      <c r="L4" t="s">
        <v>299</v>
      </c>
      <c r="M4" t="s">
        <v>303</v>
      </c>
    </row>
    <row r="5" spans="1:14">
      <c r="A5" t="s">
        <v>24</v>
      </c>
      <c r="B5" t="s">
        <v>25</v>
      </c>
      <c r="C5" t="s">
        <v>23</v>
      </c>
      <c r="D5">
        <v>1.48</v>
      </c>
      <c r="E5" s="25">
        <v>-0.38300000000000001</v>
      </c>
      <c r="F5" t="s">
        <v>161</v>
      </c>
      <c r="G5" t="s">
        <v>262</v>
      </c>
      <c r="H5" t="s">
        <v>263</v>
      </c>
      <c r="I5" s="28" t="s">
        <v>264</v>
      </c>
      <c r="J5" t="s">
        <v>265</v>
      </c>
      <c r="K5" s="23"/>
    </row>
    <row r="6" spans="1:14">
      <c r="A6" t="s">
        <v>27</v>
      </c>
      <c r="B6" t="s">
        <v>28</v>
      </c>
      <c r="C6" t="s">
        <v>26</v>
      </c>
      <c r="D6">
        <v>1.31</v>
      </c>
      <c r="E6" s="25">
        <v>-0.245</v>
      </c>
      <c r="F6" t="s">
        <v>161</v>
      </c>
      <c r="G6" t="s">
        <v>304</v>
      </c>
      <c r="H6" t="s">
        <v>287</v>
      </c>
      <c r="I6" t="s">
        <v>305</v>
      </c>
      <c r="J6"/>
      <c r="K6" s="23" t="s">
        <v>274</v>
      </c>
      <c r="L6" t="s">
        <v>268</v>
      </c>
      <c r="M6" t="s">
        <v>306</v>
      </c>
      <c r="N6" t="s">
        <v>307</v>
      </c>
    </row>
    <row r="7" spans="1:14">
      <c r="A7" t="s">
        <v>27</v>
      </c>
      <c r="B7" t="s">
        <v>28</v>
      </c>
      <c r="C7" t="s">
        <v>26</v>
      </c>
      <c r="D7">
        <v>1.31</v>
      </c>
      <c r="E7" s="25">
        <v>-0.112</v>
      </c>
      <c r="F7" t="s">
        <v>161</v>
      </c>
      <c r="G7" t="s">
        <v>301</v>
      </c>
      <c r="H7" t="s">
        <v>287</v>
      </c>
      <c r="I7" t="s">
        <v>305</v>
      </c>
      <c r="J7"/>
      <c r="K7" s="23" t="s">
        <v>274</v>
      </c>
      <c r="L7" t="s">
        <v>268</v>
      </c>
      <c r="M7" t="s">
        <v>306</v>
      </c>
    </row>
    <row r="8" spans="1:14">
      <c r="A8" t="s">
        <v>27</v>
      </c>
      <c r="B8" t="s">
        <v>28</v>
      </c>
      <c r="C8" t="s">
        <v>26</v>
      </c>
      <c r="D8">
        <v>1.31</v>
      </c>
      <c r="E8" s="25">
        <v>0.39</v>
      </c>
      <c r="F8" t="s">
        <v>161</v>
      </c>
      <c r="G8" t="s">
        <v>304</v>
      </c>
      <c r="H8" t="s">
        <v>287</v>
      </c>
      <c r="I8" t="s">
        <v>264</v>
      </c>
      <c r="J8"/>
      <c r="K8" s="23" t="s">
        <v>274</v>
      </c>
      <c r="L8" t="s">
        <v>268</v>
      </c>
      <c r="M8" t="s">
        <v>306</v>
      </c>
      <c r="N8" t="s">
        <v>307</v>
      </c>
    </row>
    <row r="9" spans="1:14">
      <c r="A9" t="s">
        <v>30</v>
      </c>
      <c r="B9" t="s">
        <v>31</v>
      </c>
      <c r="C9" t="s">
        <v>29</v>
      </c>
      <c r="D9">
        <v>2.84</v>
      </c>
      <c r="E9" s="25">
        <v>-2.65</v>
      </c>
      <c r="F9" t="s">
        <v>161</v>
      </c>
      <c r="G9" t="s">
        <v>270</v>
      </c>
      <c r="H9" t="s">
        <v>263</v>
      </c>
      <c r="I9" t="s">
        <v>264</v>
      </c>
      <c r="J9" t="s">
        <v>271</v>
      </c>
      <c r="K9" s="23"/>
      <c r="M9" t="s">
        <v>308</v>
      </c>
    </row>
    <row r="10" spans="1:14">
      <c r="A10" t="s">
        <v>30</v>
      </c>
      <c r="B10" t="s">
        <v>31</v>
      </c>
      <c r="C10" t="s">
        <v>29</v>
      </c>
      <c r="D10">
        <v>2.84</v>
      </c>
      <c r="E10" s="25">
        <v>-1.1200000000000001</v>
      </c>
      <c r="F10" t="s">
        <v>161</v>
      </c>
      <c r="G10" t="s">
        <v>292</v>
      </c>
      <c r="H10" t="s">
        <v>309</v>
      </c>
      <c r="I10" t="s">
        <v>310</v>
      </c>
      <c r="J10"/>
      <c r="K10" s="23" t="s">
        <v>275</v>
      </c>
      <c r="L10" t="s">
        <v>268</v>
      </c>
      <c r="M10" t="s">
        <v>311</v>
      </c>
    </row>
    <row r="11" spans="1:14">
      <c r="A11" t="s">
        <v>33</v>
      </c>
      <c r="B11" t="s">
        <v>34</v>
      </c>
      <c r="C11" t="s">
        <v>32</v>
      </c>
      <c r="D11">
        <v>1.97</v>
      </c>
      <c r="E11" s="25">
        <v>9.4400000000000005E-3</v>
      </c>
      <c r="F11" t="s">
        <v>161</v>
      </c>
      <c r="G11" t="s">
        <v>312</v>
      </c>
      <c r="H11" t="s">
        <v>263</v>
      </c>
      <c r="I11" t="s">
        <v>264</v>
      </c>
      <c r="J11"/>
      <c r="K11" s="23" t="s">
        <v>313</v>
      </c>
      <c r="L11" t="s">
        <v>268</v>
      </c>
      <c r="M11" t="s">
        <v>283</v>
      </c>
    </row>
    <row r="12" spans="1:14">
      <c r="A12" t="s">
        <v>36</v>
      </c>
      <c r="B12" t="s">
        <v>37</v>
      </c>
      <c r="C12" t="s">
        <v>35</v>
      </c>
      <c r="D12">
        <v>2.4900000000000002</v>
      </c>
      <c r="E12" s="25">
        <v>-1.24</v>
      </c>
      <c r="F12" t="s">
        <v>161</v>
      </c>
      <c r="G12" t="s">
        <v>278</v>
      </c>
      <c r="H12" t="s">
        <v>314</v>
      </c>
      <c r="I12" t="s">
        <v>273</v>
      </c>
      <c r="J12"/>
      <c r="K12" s="23" t="s">
        <v>274</v>
      </c>
      <c r="L12" t="s">
        <v>268</v>
      </c>
      <c r="M12" t="s">
        <v>315</v>
      </c>
    </row>
    <row r="13" spans="1:14">
      <c r="A13" t="s">
        <v>39</v>
      </c>
      <c r="B13" t="s">
        <v>40</v>
      </c>
      <c r="C13" t="s">
        <v>38</v>
      </c>
      <c r="D13">
        <v>1.98</v>
      </c>
      <c r="E13" s="25">
        <v>-1.05</v>
      </c>
      <c r="F13" t="s">
        <v>161</v>
      </c>
      <c r="G13" t="s">
        <v>262</v>
      </c>
      <c r="H13" t="s">
        <v>263</v>
      </c>
      <c r="I13" t="s">
        <v>264</v>
      </c>
      <c r="J13" t="s">
        <v>265</v>
      </c>
      <c r="K13" s="23"/>
    </row>
    <row r="14" spans="1:14">
      <c r="A14" t="s">
        <v>42</v>
      </c>
      <c r="B14" t="s">
        <v>43</v>
      </c>
      <c r="C14" t="s">
        <v>41</v>
      </c>
      <c r="D14">
        <v>1.89</v>
      </c>
      <c r="E14" s="25">
        <v>-1.35</v>
      </c>
      <c r="F14" t="s">
        <v>161</v>
      </c>
      <c r="G14" s="23" t="s">
        <v>277</v>
      </c>
      <c r="H14" t="s">
        <v>302</v>
      </c>
      <c r="I14" t="s">
        <v>273</v>
      </c>
      <c r="J14"/>
      <c r="K14" s="23" t="s">
        <v>274</v>
      </c>
      <c r="L14" t="s">
        <v>268</v>
      </c>
      <c r="M14" t="s">
        <v>316</v>
      </c>
    </row>
    <row r="15" spans="1:14">
      <c r="A15" t="s">
        <v>42</v>
      </c>
      <c r="B15" t="s">
        <v>43</v>
      </c>
      <c r="C15" t="s">
        <v>41</v>
      </c>
      <c r="D15">
        <v>1.89</v>
      </c>
      <c r="E15" s="25">
        <v>-0.95499999999999996</v>
      </c>
      <c r="F15" t="s">
        <v>161</v>
      </c>
      <c r="G15" s="23" t="s">
        <v>301</v>
      </c>
      <c r="H15" t="s">
        <v>302</v>
      </c>
      <c r="I15" t="s">
        <v>264</v>
      </c>
      <c r="J15"/>
      <c r="K15" s="23" t="s">
        <v>274</v>
      </c>
      <c r="L15" t="s">
        <v>268</v>
      </c>
      <c r="M15" t="s">
        <v>316</v>
      </c>
    </row>
    <row r="16" spans="1:14" s="23" customFormat="1">
      <c r="A16" t="s">
        <v>42</v>
      </c>
      <c r="B16" t="s">
        <v>43</v>
      </c>
      <c r="C16" t="s">
        <v>41</v>
      </c>
      <c r="D16" s="23">
        <v>1.89</v>
      </c>
      <c r="E16" s="29">
        <v>-0.86599999999999999</v>
      </c>
      <c r="F16" s="23" t="s">
        <v>161</v>
      </c>
      <c r="G16" s="23" t="s">
        <v>312</v>
      </c>
      <c r="H16" s="23" t="s">
        <v>317</v>
      </c>
      <c r="I16" s="23" t="s">
        <v>264</v>
      </c>
      <c r="L16" s="23" t="s">
        <v>268</v>
      </c>
      <c r="M16" s="23" t="s">
        <v>318</v>
      </c>
    </row>
    <row r="17" spans="1:13">
      <c r="A17" t="s">
        <v>42</v>
      </c>
      <c r="B17" t="s">
        <v>43</v>
      </c>
      <c r="C17" t="s">
        <v>41</v>
      </c>
      <c r="D17">
        <v>1.89</v>
      </c>
      <c r="E17" s="25">
        <v>-0.66200000000000003</v>
      </c>
      <c r="F17" t="s">
        <v>161</v>
      </c>
      <c r="G17" s="23" t="s">
        <v>292</v>
      </c>
      <c r="H17" t="s">
        <v>317</v>
      </c>
      <c r="I17" t="s">
        <v>264</v>
      </c>
      <c r="J17"/>
      <c r="K17" s="23" t="s">
        <v>275</v>
      </c>
      <c r="L17" t="s">
        <v>268</v>
      </c>
      <c r="M17" t="s">
        <v>318</v>
      </c>
    </row>
    <row r="18" spans="1:13">
      <c r="A18" s="30" t="s">
        <v>45</v>
      </c>
      <c r="B18" s="30" t="s">
        <v>46</v>
      </c>
      <c r="C18" t="s">
        <v>44</v>
      </c>
      <c r="D18">
        <v>2.81</v>
      </c>
      <c r="E18" s="25">
        <v>-3.74</v>
      </c>
      <c r="F18" t="s">
        <v>161</v>
      </c>
      <c r="G18" s="23" t="s">
        <v>319</v>
      </c>
      <c r="H18" t="s">
        <v>320</v>
      </c>
      <c r="I18" t="s">
        <v>321</v>
      </c>
      <c r="J18"/>
      <c r="K18" s="23" t="s">
        <v>275</v>
      </c>
      <c r="L18" t="s">
        <v>268</v>
      </c>
      <c r="M18" t="s">
        <v>322</v>
      </c>
    </row>
    <row r="19" spans="1:13">
      <c r="A19" s="30" t="s">
        <v>45</v>
      </c>
      <c r="B19" s="30" t="s">
        <v>46</v>
      </c>
      <c r="C19" t="s">
        <v>44</v>
      </c>
      <c r="D19">
        <v>2.81</v>
      </c>
      <c r="E19" s="25">
        <v>-0.91</v>
      </c>
      <c r="F19" t="s">
        <v>161</v>
      </c>
      <c r="G19" s="23" t="s">
        <v>292</v>
      </c>
      <c r="H19" t="s">
        <v>263</v>
      </c>
      <c r="I19" t="s">
        <v>264</v>
      </c>
      <c r="J19"/>
      <c r="K19" s="23" t="s">
        <v>274</v>
      </c>
      <c r="L19" t="s">
        <v>268</v>
      </c>
      <c r="M19" t="s">
        <v>322</v>
      </c>
    </row>
    <row r="20" spans="1:13">
      <c r="A20" s="30" t="s">
        <v>45</v>
      </c>
      <c r="B20" s="30" t="s">
        <v>46</v>
      </c>
      <c r="C20" t="s">
        <v>44</v>
      </c>
      <c r="D20">
        <v>2.81</v>
      </c>
      <c r="E20" s="25">
        <v>-0.86699999999999999</v>
      </c>
      <c r="F20" t="s">
        <v>161</v>
      </c>
      <c r="G20" s="23" t="s">
        <v>292</v>
      </c>
      <c r="H20" t="s">
        <v>263</v>
      </c>
      <c r="I20" t="s">
        <v>321</v>
      </c>
      <c r="J20"/>
      <c r="K20" s="23" t="s">
        <v>274</v>
      </c>
      <c r="L20" t="s">
        <v>268</v>
      </c>
      <c r="M20" t="s">
        <v>323</v>
      </c>
    </row>
    <row r="21" spans="1:13">
      <c r="A21" t="s">
        <v>48</v>
      </c>
      <c r="B21" t="s">
        <v>49</v>
      </c>
      <c r="C21" t="s">
        <v>47</v>
      </c>
      <c r="D21">
        <v>2.13</v>
      </c>
      <c r="E21" s="25">
        <v>-0.88400000000000001</v>
      </c>
      <c r="F21" t="s">
        <v>161</v>
      </c>
      <c r="G21" s="23" t="s">
        <v>286</v>
      </c>
      <c r="H21" t="s">
        <v>287</v>
      </c>
      <c r="I21" t="s">
        <v>321</v>
      </c>
      <c r="J21"/>
      <c r="K21" s="23" t="s">
        <v>274</v>
      </c>
      <c r="L21" t="s">
        <v>268</v>
      </c>
      <c r="M21" t="s">
        <v>288</v>
      </c>
    </row>
    <row r="22" spans="1:13">
      <c r="A22" t="s">
        <v>51</v>
      </c>
      <c r="B22" t="s">
        <v>52</v>
      </c>
      <c r="C22" t="s">
        <v>50</v>
      </c>
      <c r="D22">
        <v>0.28999999999999998</v>
      </c>
      <c r="E22" s="25">
        <v>0.14199999999999999</v>
      </c>
      <c r="F22" t="s">
        <v>161</v>
      </c>
      <c r="G22" s="23" t="s">
        <v>278</v>
      </c>
      <c r="H22" t="s">
        <v>263</v>
      </c>
      <c r="I22" t="s">
        <v>264</v>
      </c>
      <c r="J22" t="s">
        <v>265</v>
      </c>
      <c r="K22" s="23"/>
    </row>
    <row r="23" spans="1:13">
      <c r="A23" t="s">
        <v>54</v>
      </c>
      <c r="B23" t="s">
        <v>55</v>
      </c>
      <c r="C23" t="s">
        <v>53</v>
      </c>
      <c r="D23">
        <v>2.42</v>
      </c>
      <c r="E23" s="25">
        <v>-1.69</v>
      </c>
      <c r="F23" t="s">
        <v>161</v>
      </c>
      <c r="G23" s="23" t="s">
        <v>262</v>
      </c>
      <c r="H23" t="s">
        <v>263</v>
      </c>
      <c r="I23" t="s">
        <v>264</v>
      </c>
      <c r="J23" t="s">
        <v>265</v>
      </c>
      <c r="K23" s="23"/>
    </row>
    <row r="24" spans="1:13" s="23" customFormat="1">
      <c r="A24" t="s">
        <v>54</v>
      </c>
      <c r="B24" t="s">
        <v>55</v>
      </c>
      <c r="C24" t="s">
        <v>53</v>
      </c>
      <c r="D24" s="23">
        <v>2.42</v>
      </c>
      <c r="E24" s="29">
        <v>-1.36</v>
      </c>
      <c r="F24" s="23" t="s">
        <v>161</v>
      </c>
      <c r="G24" s="23" t="s">
        <v>312</v>
      </c>
      <c r="H24" s="23" t="s">
        <v>317</v>
      </c>
      <c r="I24" s="23" t="s">
        <v>264</v>
      </c>
      <c r="L24" s="23" t="s">
        <v>268</v>
      </c>
      <c r="M24" s="23" t="s">
        <v>318</v>
      </c>
    </row>
    <row r="25" spans="1:13">
      <c r="A25" t="s">
        <v>54</v>
      </c>
      <c r="B25" t="s">
        <v>55</v>
      </c>
      <c r="C25" t="s">
        <v>53</v>
      </c>
      <c r="D25">
        <v>2.42</v>
      </c>
      <c r="E25" s="25">
        <v>-1.0900000000000001</v>
      </c>
      <c r="F25" t="s">
        <v>161</v>
      </c>
      <c r="G25" s="23" t="s">
        <v>292</v>
      </c>
      <c r="H25" t="s">
        <v>317</v>
      </c>
      <c r="I25" t="s">
        <v>264</v>
      </c>
      <c r="J25"/>
      <c r="K25" s="23" t="s">
        <v>275</v>
      </c>
      <c r="L25" t="s">
        <v>268</v>
      </c>
      <c r="M25" t="s">
        <v>318</v>
      </c>
    </row>
    <row r="26" spans="1:13">
      <c r="A26" t="s">
        <v>54</v>
      </c>
      <c r="B26" t="s">
        <v>55</v>
      </c>
      <c r="C26" t="s">
        <v>53</v>
      </c>
      <c r="D26">
        <v>2.42</v>
      </c>
      <c r="E26" s="25">
        <v>-0.51600000000000001</v>
      </c>
      <c r="F26" t="s">
        <v>161</v>
      </c>
      <c r="G26" s="23" t="s">
        <v>312</v>
      </c>
      <c r="H26" t="s">
        <v>263</v>
      </c>
      <c r="I26" t="s">
        <v>264</v>
      </c>
      <c r="J26"/>
      <c r="K26" s="23" t="s">
        <v>313</v>
      </c>
      <c r="L26" t="s">
        <v>268</v>
      </c>
      <c r="M26" t="s">
        <v>283</v>
      </c>
    </row>
    <row r="27" spans="1:13">
      <c r="A27" t="s">
        <v>57</v>
      </c>
      <c r="B27" t="s">
        <v>58</v>
      </c>
      <c r="C27" t="s">
        <v>56</v>
      </c>
      <c r="D27">
        <v>3.15</v>
      </c>
      <c r="E27" s="25">
        <v>-2.41</v>
      </c>
      <c r="F27" t="s">
        <v>161</v>
      </c>
      <c r="G27" s="23" t="s">
        <v>278</v>
      </c>
      <c r="H27" t="s">
        <v>263</v>
      </c>
      <c r="I27" t="s">
        <v>264</v>
      </c>
      <c r="J27" t="s">
        <v>265</v>
      </c>
      <c r="K27" s="23"/>
    </row>
    <row r="28" spans="1:13">
      <c r="A28" t="s">
        <v>60</v>
      </c>
      <c r="B28" t="s">
        <v>61</v>
      </c>
      <c r="C28" t="s">
        <v>59</v>
      </c>
      <c r="D28">
        <v>2.73</v>
      </c>
      <c r="E28" s="25">
        <v>-2.11</v>
      </c>
      <c r="F28" t="s">
        <v>161</v>
      </c>
      <c r="G28" s="23" t="s">
        <v>278</v>
      </c>
      <c r="H28" t="s">
        <v>263</v>
      </c>
      <c r="I28" t="s">
        <v>264</v>
      </c>
      <c r="J28" t="s">
        <v>265</v>
      </c>
      <c r="K28" s="23"/>
    </row>
    <row r="29" spans="1:13">
      <c r="A29" t="s">
        <v>60</v>
      </c>
      <c r="B29" t="s">
        <v>61</v>
      </c>
      <c r="C29" t="s">
        <v>59</v>
      </c>
      <c r="D29">
        <v>2.73</v>
      </c>
      <c r="E29" s="25">
        <v>-1.23</v>
      </c>
      <c r="F29" t="s">
        <v>161</v>
      </c>
      <c r="G29" s="23" t="s">
        <v>286</v>
      </c>
      <c r="H29" t="s">
        <v>287</v>
      </c>
      <c r="I29" t="s">
        <v>321</v>
      </c>
      <c r="J29"/>
      <c r="K29" s="23" t="s">
        <v>274</v>
      </c>
      <c r="L29" t="s">
        <v>268</v>
      </c>
      <c r="M29" t="s">
        <v>324</v>
      </c>
    </row>
    <row r="30" spans="1:13">
      <c r="A30" t="s">
        <v>63</v>
      </c>
      <c r="B30" t="s">
        <v>64</v>
      </c>
      <c r="C30" t="s">
        <v>62</v>
      </c>
      <c r="D30">
        <v>4.0199999999999996</v>
      </c>
      <c r="E30" s="25">
        <v>-2.94</v>
      </c>
      <c r="F30" t="s">
        <v>161</v>
      </c>
      <c r="G30" s="23" t="s">
        <v>270</v>
      </c>
      <c r="H30" t="s">
        <v>287</v>
      </c>
      <c r="I30" t="s">
        <v>264</v>
      </c>
      <c r="J30"/>
      <c r="K30" s="23" t="s">
        <v>274</v>
      </c>
      <c r="L30" t="s">
        <v>268</v>
      </c>
      <c r="M30" t="s">
        <v>318</v>
      </c>
    </row>
    <row r="31" spans="1:13">
      <c r="A31" t="s">
        <v>63</v>
      </c>
      <c r="B31" t="s">
        <v>64</v>
      </c>
      <c r="C31" t="s">
        <v>62</v>
      </c>
      <c r="D31">
        <v>4.0199999999999996</v>
      </c>
      <c r="E31" s="25">
        <v>-2.84</v>
      </c>
      <c r="F31" t="s">
        <v>161</v>
      </c>
      <c r="G31" s="23" t="s">
        <v>262</v>
      </c>
      <c r="H31" t="s">
        <v>263</v>
      </c>
      <c r="I31" t="s">
        <v>264</v>
      </c>
      <c r="J31" t="s">
        <v>265</v>
      </c>
    </row>
    <row r="32" spans="1:13">
      <c r="A32" t="s">
        <v>63</v>
      </c>
      <c r="B32" t="s">
        <v>64</v>
      </c>
      <c r="C32" t="s">
        <v>62</v>
      </c>
      <c r="D32">
        <v>4.0199999999999996</v>
      </c>
      <c r="E32" s="25">
        <v>-2.56</v>
      </c>
      <c r="F32" t="s">
        <v>161</v>
      </c>
      <c r="G32" s="23" t="s">
        <v>301</v>
      </c>
      <c r="H32" t="s">
        <v>287</v>
      </c>
      <c r="I32" t="s">
        <v>321</v>
      </c>
      <c r="J32"/>
      <c r="K32" t="s">
        <v>274</v>
      </c>
      <c r="L32" t="s">
        <v>268</v>
      </c>
      <c r="M32" t="s">
        <v>316</v>
      </c>
    </row>
    <row r="33" spans="1:13">
      <c r="A33" t="s">
        <v>66</v>
      </c>
      <c r="B33" t="s">
        <v>67</v>
      </c>
      <c r="C33" t="s">
        <v>65</v>
      </c>
      <c r="D33">
        <v>1.96</v>
      </c>
      <c r="E33" s="25">
        <v>-1.51</v>
      </c>
      <c r="F33" t="s">
        <v>161</v>
      </c>
      <c r="G33" s="23" t="s">
        <v>292</v>
      </c>
      <c r="H33" t="s">
        <v>263</v>
      </c>
      <c r="I33" t="s">
        <v>273</v>
      </c>
      <c r="J33"/>
      <c r="K33" t="s">
        <v>274</v>
      </c>
      <c r="L33" t="s">
        <v>268</v>
      </c>
      <c r="M33" t="s">
        <v>318</v>
      </c>
    </row>
    <row r="34" spans="1:13">
      <c r="A34" t="s">
        <v>66</v>
      </c>
      <c r="B34" t="s">
        <v>67</v>
      </c>
      <c r="C34" t="s">
        <v>65</v>
      </c>
      <c r="D34">
        <v>1.96</v>
      </c>
      <c r="E34" s="25">
        <v>-1.29</v>
      </c>
      <c r="F34" t="s">
        <v>161</v>
      </c>
      <c r="G34" s="23" t="s">
        <v>292</v>
      </c>
      <c r="H34" t="s">
        <v>263</v>
      </c>
      <c r="I34" t="s">
        <v>264</v>
      </c>
      <c r="J34"/>
      <c r="K34" t="s">
        <v>274</v>
      </c>
      <c r="L34" t="s">
        <v>268</v>
      </c>
      <c r="M34" t="s">
        <v>318</v>
      </c>
    </row>
    <row r="35" spans="1:13">
      <c r="A35" t="s">
        <v>69</v>
      </c>
      <c r="B35" t="s">
        <v>70</v>
      </c>
      <c r="C35" t="s">
        <v>68</v>
      </c>
      <c r="D35">
        <v>4.1399999999999997</v>
      </c>
      <c r="E35" s="25">
        <v>-3.54</v>
      </c>
      <c r="F35" t="s">
        <v>161</v>
      </c>
      <c r="G35" s="23" t="s">
        <v>301</v>
      </c>
      <c r="H35" t="s">
        <v>287</v>
      </c>
      <c r="I35" t="s">
        <v>273</v>
      </c>
      <c r="J35"/>
      <c r="K35" t="s">
        <v>274</v>
      </c>
      <c r="L35" t="s">
        <v>268</v>
      </c>
      <c r="M35" t="s">
        <v>316</v>
      </c>
    </row>
    <row r="36" spans="1:13">
      <c r="A36" t="s">
        <v>69</v>
      </c>
      <c r="B36" t="s">
        <v>70</v>
      </c>
      <c r="C36" t="s">
        <v>68</v>
      </c>
      <c r="D36">
        <v>4.1399999999999997</v>
      </c>
      <c r="E36" s="25">
        <v>-2.59</v>
      </c>
      <c r="F36" t="s">
        <v>161</v>
      </c>
      <c r="G36" s="23" t="s">
        <v>301</v>
      </c>
      <c r="H36" t="s">
        <v>287</v>
      </c>
      <c r="I36" t="s">
        <v>264</v>
      </c>
      <c r="J36"/>
      <c r="K36" t="s">
        <v>274</v>
      </c>
      <c r="L36" t="s">
        <v>268</v>
      </c>
      <c r="M36" t="s">
        <v>316</v>
      </c>
    </row>
    <row r="37" spans="1:13">
      <c r="A37" t="s">
        <v>72</v>
      </c>
      <c r="B37" t="s">
        <v>73</v>
      </c>
      <c r="C37" t="s">
        <v>71</v>
      </c>
      <c r="D37">
        <v>2.83</v>
      </c>
      <c r="E37" s="25">
        <v>-0.61799999999999999</v>
      </c>
      <c r="F37" t="s">
        <v>161</v>
      </c>
      <c r="G37" s="23" t="s">
        <v>286</v>
      </c>
      <c r="H37" t="s">
        <v>287</v>
      </c>
      <c r="I37" t="s">
        <v>264</v>
      </c>
      <c r="J37"/>
      <c r="L37" t="s">
        <v>268</v>
      </c>
      <c r="M37" t="s">
        <v>325</v>
      </c>
    </row>
    <row r="38" spans="1:13">
      <c r="A38" t="s">
        <v>72</v>
      </c>
      <c r="B38" t="s">
        <v>73</v>
      </c>
      <c r="C38" t="s">
        <v>71</v>
      </c>
      <c r="D38">
        <v>2.83</v>
      </c>
      <c r="E38" s="25">
        <v>-0.34200000000000003</v>
      </c>
      <c r="F38" t="s">
        <v>161</v>
      </c>
      <c r="G38" s="23" t="s">
        <v>312</v>
      </c>
      <c r="H38" t="s">
        <v>263</v>
      </c>
      <c r="I38" t="s">
        <v>264</v>
      </c>
      <c r="J38"/>
      <c r="K38" t="s">
        <v>313</v>
      </c>
      <c r="L38" t="s">
        <v>268</v>
      </c>
      <c r="M38" t="s">
        <v>283</v>
      </c>
    </row>
    <row r="39" spans="1:13">
      <c r="A39" t="s">
        <v>75</v>
      </c>
      <c r="B39" t="s">
        <v>76</v>
      </c>
      <c r="C39" t="s">
        <v>74</v>
      </c>
      <c r="D39">
        <v>3.4</v>
      </c>
      <c r="E39" s="25">
        <v>-2.52</v>
      </c>
      <c r="F39" t="s">
        <v>161</v>
      </c>
      <c r="G39" s="23" t="s">
        <v>301</v>
      </c>
      <c r="H39" t="s">
        <v>287</v>
      </c>
      <c r="I39" t="s">
        <v>273</v>
      </c>
      <c r="J39"/>
      <c r="K39" t="s">
        <v>274</v>
      </c>
      <c r="L39" t="s">
        <v>268</v>
      </c>
      <c r="M39" t="s">
        <v>316</v>
      </c>
    </row>
    <row r="40" spans="1:13">
      <c r="A40" t="s">
        <v>75</v>
      </c>
      <c r="B40" t="s">
        <v>76</v>
      </c>
      <c r="C40" t="s">
        <v>74</v>
      </c>
      <c r="D40">
        <v>3.4</v>
      </c>
      <c r="E40" s="25">
        <v>-2.2200000000000002</v>
      </c>
      <c r="F40" t="s">
        <v>161</v>
      </c>
      <c r="G40" s="23" t="s">
        <v>270</v>
      </c>
      <c r="H40" t="s">
        <v>263</v>
      </c>
      <c r="I40" t="s">
        <v>264</v>
      </c>
      <c r="J40" t="s">
        <v>271</v>
      </c>
    </row>
    <row r="41" spans="1:13">
      <c r="A41" t="s">
        <v>75</v>
      </c>
      <c r="B41" t="s">
        <v>76</v>
      </c>
      <c r="C41" t="s">
        <v>74</v>
      </c>
      <c r="D41">
        <v>3.4</v>
      </c>
      <c r="E41" s="25">
        <v>-2.0699999999999998</v>
      </c>
      <c r="F41" t="s">
        <v>161</v>
      </c>
      <c r="G41" s="23" t="s">
        <v>301</v>
      </c>
      <c r="H41" t="s">
        <v>287</v>
      </c>
      <c r="I41" t="s">
        <v>264</v>
      </c>
      <c r="J41"/>
      <c r="K41" t="s">
        <v>274</v>
      </c>
      <c r="L41" t="s">
        <v>268</v>
      </c>
      <c r="M41" t="s">
        <v>316</v>
      </c>
    </row>
    <row r="42" spans="1:13">
      <c r="A42" t="s">
        <v>75</v>
      </c>
      <c r="B42" t="s">
        <v>76</v>
      </c>
      <c r="C42" t="s">
        <v>74</v>
      </c>
      <c r="D42">
        <v>3.4</v>
      </c>
      <c r="E42" s="25">
        <v>-1.94</v>
      </c>
      <c r="F42" t="s">
        <v>161</v>
      </c>
      <c r="G42" s="23" t="s">
        <v>262</v>
      </c>
      <c r="H42" t="s">
        <v>263</v>
      </c>
      <c r="I42" t="s">
        <v>264</v>
      </c>
      <c r="J42" t="s">
        <v>265</v>
      </c>
    </row>
    <row r="43" spans="1:13" s="23" customFormat="1">
      <c r="A43" t="s">
        <v>75</v>
      </c>
      <c r="B43" t="s">
        <v>76</v>
      </c>
      <c r="C43" t="s">
        <v>74</v>
      </c>
      <c r="D43" s="23">
        <v>3.4</v>
      </c>
      <c r="E43" s="29">
        <v>-1.92</v>
      </c>
      <c r="F43" s="23" t="s">
        <v>161</v>
      </c>
      <c r="G43" s="23" t="s">
        <v>312</v>
      </c>
      <c r="H43" s="23" t="s">
        <v>317</v>
      </c>
      <c r="I43" s="23" t="s">
        <v>264</v>
      </c>
      <c r="L43" s="23" t="s">
        <v>268</v>
      </c>
      <c r="M43" s="23" t="s">
        <v>318</v>
      </c>
    </row>
    <row r="44" spans="1:13">
      <c r="A44" t="s">
        <v>75</v>
      </c>
      <c r="B44" t="s">
        <v>76</v>
      </c>
      <c r="C44" t="s">
        <v>74</v>
      </c>
      <c r="D44">
        <v>3.4</v>
      </c>
      <c r="E44" s="25">
        <v>-0.98899999999999999</v>
      </c>
      <c r="F44" t="s">
        <v>161</v>
      </c>
      <c r="G44" s="23" t="s">
        <v>312</v>
      </c>
      <c r="H44" t="s">
        <v>263</v>
      </c>
      <c r="I44" t="s">
        <v>264</v>
      </c>
      <c r="J44"/>
      <c r="K44" t="s">
        <v>313</v>
      </c>
      <c r="L44" t="s">
        <v>268</v>
      </c>
      <c r="M44" t="s">
        <v>283</v>
      </c>
    </row>
    <row r="45" spans="1:13">
      <c r="A45" t="s">
        <v>78</v>
      </c>
      <c r="B45" t="s">
        <v>79</v>
      </c>
      <c r="C45" t="s">
        <v>77</v>
      </c>
      <c r="D45">
        <v>0.46</v>
      </c>
      <c r="E45" s="25">
        <v>0.47699999999999998</v>
      </c>
      <c r="F45" t="s">
        <v>161</v>
      </c>
      <c r="G45" s="23" t="s">
        <v>304</v>
      </c>
      <c r="H45" t="s">
        <v>287</v>
      </c>
      <c r="I45" t="s">
        <v>273</v>
      </c>
      <c r="J45"/>
      <c r="K45" s="23" t="s">
        <v>274</v>
      </c>
      <c r="L45" t="s">
        <v>268</v>
      </c>
      <c r="M45" t="s">
        <v>326</v>
      </c>
    </row>
    <row r="46" spans="1:13" ht="16" customHeight="1">
      <c r="A46" t="s">
        <v>81</v>
      </c>
      <c r="B46" t="s">
        <v>82</v>
      </c>
      <c r="C46" t="s">
        <v>80</v>
      </c>
      <c r="D46">
        <v>2.39</v>
      </c>
      <c r="E46" s="25">
        <v>-2.08</v>
      </c>
      <c r="F46" t="s">
        <v>161</v>
      </c>
      <c r="G46" s="23" t="s">
        <v>301</v>
      </c>
      <c r="H46" t="s">
        <v>287</v>
      </c>
      <c r="I46" t="s">
        <v>273</v>
      </c>
      <c r="J46"/>
      <c r="K46" s="23" t="s">
        <v>274</v>
      </c>
      <c r="L46" t="s">
        <v>268</v>
      </c>
      <c r="M46" t="s">
        <v>316</v>
      </c>
    </row>
    <row r="47" spans="1:13" s="23" customFormat="1">
      <c r="A47" t="s">
        <v>81</v>
      </c>
      <c r="B47" t="s">
        <v>82</v>
      </c>
      <c r="C47" t="s">
        <v>80</v>
      </c>
      <c r="D47" s="23">
        <v>2.39</v>
      </c>
      <c r="E47" s="29">
        <v>-1.53</v>
      </c>
      <c r="F47" s="23" t="s">
        <v>161</v>
      </c>
      <c r="G47" s="23" t="s">
        <v>312</v>
      </c>
      <c r="H47" s="23" t="s">
        <v>317</v>
      </c>
      <c r="I47" s="23" t="s">
        <v>264</v>
      </c>
      <c r="L47" s="23" t="s">
        <v>268</v>
      </c>
      <c r="M47" s="23" t="s">
        <v>318</v>
      </c>
    </row>
    <row r="48" spans="1:13">
      <c r="A48" t="s">
        <v>81</v>
      </c>
      <c r="B48" t="s">
        <v>82</v>
      </c>
      <c r="C48" t="s">
        <v>80</v>
      </c>
      <c r="D48">
        <v>2.39</v>
      </c>
      <c r="E48" s="25">
        <v>-1.44</v>
      </c>
      <c r="F48" t="s">
        <v>161</v>
      </c>
      <c r="G48" s="23" t="s">
        <v>292</v>
      </c>
      <c r="H48" t="s">
        <v>317</v>
      </c>
      <c r="I48" t="s">
        <v>264</v>
      </c>
      <c r="J48"/>
      <c r="K48" s="23" t="s">
        <v>275</v>
      </c>
      <c r="L48" t="s">
        <v>268</v>
      </c>
      <c r="M48" t="s">
        <v>318</v>
      </c>
    </row>
    <row r="49" spans="1:13">
      <c r="A49" t="s">
        <v>81</v>
      </c>
      <c r="B49" t="s">
        <v>82</v>
      </c>
      <c r="C49" t="s">
        <v>80</v>
      </c>
      <c r="D49">
        <v>2.39</v>
      </c>
      <c r="E49" s="25">
        <v>-1.39</v>
      </c>
      <c r="F49" t="s">
        <v>161</v>
      </c>
      <c r="G49" s="23" t="s">
        <v>301</v>
      </c>
      <c r="H49" t="s">
        <v>287</v>
      </c>
      <c r="I49" t="s">
        <v>264</v>
      </c>
      <c r="J49"/>
      <c r="K49" s="23" t="s">
        <v>274</v>
      </c>
      <c r="L49" t="s">
        <v>268</v>
      </c>
      <c r="M49" t="s">
        <v>316</v>
      </c>
    </row>
    <row r="50" spans="1:13">
      <c r="A50" t="s">
        <v>84</v>
      </c>
      <c r="B50" t="s">
        <v>85</v>
      </c>
      <c r="C50" t="s">
        <v>83</v>
      </c>
      <c r="D50">
        <v>3.22</v>
      </c>
      <c r="E50" s="25">
        <v>-2.35</v>
      </c>
      <c r="F50" t="s">
        <v>161</v>
      </c>
      <c r="G50" s="23" t="s">
        <v>301</v>
      </c>
      <c r="H50" t="s">
        <v>302</v>
      </c>
      <c r="I50" t="s">
        <v>273</v>
      </c>
      <c r="J50"/>
      <c r="K50" s="23" t="s">
        <v>274</v>
      </c>
      <c r="L50" t="s">
        <v>268</v>
      </c>
      <c r="M50" t="s">
        <v>316</v>
      </c>
    </row>
    <row r="51" spans="1:13">
      <c r="A51" t="s">
        <v>84</v>
      </c>
      <c r="B51" t="s">
        <v>85</v>
      </c>
      <c r="C51" t="s">
        <v>83</v>
      </c>
      <c r="D51">
        <v>3.22</v>
      </c>
      <c r="E51" s="25">
        <v>-1.84</v>
      </c>
      <c r="F51" t="s">
        <v>161</v>
      </c>
      <c r="G51" s="23" t="s">
        <v>301</v>
      </c>
      <c r="H51" t="s">
        <v>302</v>
      </c>
      <c r="I51" t="s">
        <v>264</v>
      </c>
      <c r="J51"/>
      <c r="K51" t="s">
        <v>274</v>
      </c>
      <c r="L51" t="s">
        <v>268</v>
      </c>
      <c r="M51" t="s">
        <v>316</v>
      </c>
    </row>
    <row r="52" spans="1:13">
      <c r="A52" t="s">
        <v>87</v>
      </c>
      <c r="B52" t="s">
        <v>88</v>
      </c>
      <c r="C52" t="s">
        <v>86</v>
      </c>
      <c r="D52">
        <v>0.88</v>
      </c>
      <c r="E52" s="25">
        <v>-0.20699999999999999</v>
      </c>
      <c r="F52" t="s">
        <v>161</v>
      </c>
      <c r="G52" s="23" t="s">
        <v>278</v>
      </c>
      <c r="H52" t="s">
        <v>263</v>
      </c>
      <c r="I52" t="s">
        <v>264</v>
      </c>
      <c r="J52" t="s">
        <v>265</v>
      </c>
    </row>
    <row r="53" spans="1:13">
      <c r="A53" s="30" t="s">
        <v>90</v>
      </c>
      <c r="B53" s="30" t="s">
        <v>91</v>
      </c>
      <c r="C53" s="30" t="s">
        <v>89</v>
      </c>
      <c r="D53">
        <v>-0.92</v>
      </c>
      <c r="E53" s="25">
        <v>0.11</v>
      </c>
      <c r="F53" t="s">
        <v>161</v>
      </c>
      <c r="G53" s="23" t="s">
        <v>286</v>
      </c>
      <c r="H53" t="s">
        <v>287</v>
      </c>
      <c r="I53" t="s">
        <v>273</v>
      </c>
      <c r="J53"/>
      <c r="K53" t="s">
        <v>313</v>
      </c>
      <c r="L53" t="s">
        <v>268</v>
      </c>
      <c r="M53" t="s">
        <v>326</v>
      </c>
    </row>
    <row r="54" spans="1:13">
      <c r="A54" s="30" t="s">
        <v>90</v>
      </c>
      <c r="B54" s="30" t="s">
        <v>91</v>
      </c>
      <c r="C54" s="30" t="s">
        <v>89</v>
      </c>
      <c r="D54">
        <v>-0.92</v>
      </c>
      <c r="E54" s="25">
        <v>0.11899999999999999</v>
      </c>
      <c r="F54" t="s">
        <v>161</v>
      </c>
      <c r="G54" s="23" t="s">
        <v>262</v>
      </c>
      <c r="H54" t="s">
        <v>263</v>
      </c>
      <c r="I54" s="28" t="s">
        <v>264</v>
      </c>
      <c r="J54" t="s">
        <v>265</v>
      </c>
    </row>
    <row r="55" spans="1:13">
      <c r="A55" s="30" t="s">
        <v>90</v>
      </c>
      <c r="B55" s="30" t="s">
        <v>91</v>
      </c>
      <c r="C55" s="30" t="s">
        <v>89</v>
      </c>
      <c r="D55">
        <v>-0.92</v>
      </c>
      <c r="E55" s="25">
        <v>0.55000000000000004</v>
      </c>
      <c r="F55" t="s">
        <v>161</v>
      </c>
      <c r="G55" s="23" t="s">
        <v>286</v>
      </c>
      <c r="H55" t="s">
        <v>287</v>
      </c>
      <c r="I55" t="s">
        <v>264</v>
      </c>
      <c r="J55"/>
      <c r="K55" t="s">
        <v>313</v>
      </c>
      <c r="L55" t="s">
        <v>268</v>
      </c>
      <c r="M55" t="s">
        <v>326</v>
      </c>
    </row>
    <row r="56" spans="1:13">
      <c r="A56" s="30" t="s">
        <v>90</v>
      </c>
      <c r="B56" s="30" t="s">
        <v>91</v>
      </c>
      <c r="C56" s="30" t="s">
        <v>89</v>
      </c>
      <c r="D56">
        <v>-0.92</v>
      </c>
      <c r="E56" s="25">
        <v>2.1800000000000002</v>
      </c>
      <c r="F56" t="s">
        <v>161</v>
      </c>
      <c r="G56" s="23" t="s">
        <v>286</v>
      </c>
      <c r="H56" t="s">
        <v>287</v>
      </c>
      <c r="I56" t="s">
        <v>321</v>
      </c>
      <c r="J56"/>
      <c r="K56" t="s">
        <v>313</v>
      </c>
      <c r="L56" t="s">
        <v>268</v>
      </c>
      <c r="M56" t="s">
        <v>326</v>
      </c>
    </row>
    <row r="57" spans="1:13">
      <c r="A57" t="s">
        <v>93</v>
      </c>
      <c r="B57" t="s">
        <v>94</v>
      </c>
      <c r="C57" t="s">
        <v>92</v>
      </c>
      <c r="D57">
        <v>3.53</v>
      </c>
      <c r="E57" s="25">
        <v>-2.3199999999999998</v>
      </c>
      <c r="F57" t="s">
        <v>161</v>
      </c>
      <c r="G57" s="23" t="s">
        <v>262</v>
      </c>
      <c r="H57" t="s">
        <v>263</v>
      </c>
      <c r="I57" t="s">
        <v>264</v>
      </c>
      <c r="J57" t="s">
        <v>265</v>
      </c>
    </row>
    <row r="58" spans="1:13">
      <c r="A58" t="s">
        <v>93</v>
      </c>
      <c r="B58" t="s">
        <v>94</v>
      </c>
      <c r="C58" t="s">
        <v>92</v>
      </c>
      <c r="D58">
        <v>3.53</v>
      </c>
      <c r="E58" s="25">
        <v>-2.17</v>
      </c>
      <c r="F58" t="s">
        <v>161</v>
      </c>
      <c r="G58" s="23" t="s">
        <v>301</v>
      </c>
      <c r="H58" t="s">
        <v>287</v>
      </c>
      <c r="I58" t="s">
        <v>264</v>
      </c>
      <c r="J58"/>
      <c r="K58" t="s">
        <v>274</v>
      </c>
      <c r="M58" t="s">
        <v>327</v>
      </c>
    </row>
    <row r="59" spans="1:13">
      <c r="A59" t="s">
        <v>93</v>
      </c>
      <c r="B59" t="s">
        <v>94</v>
      </c>
      <c r="C59" t="s">
        <v>92</v>
      </c>
      <c r="D59">
        <v>3.53</v>
      </c>
      <c r="E59" s="25">
        <v>-1.81</v>
      </c>
      <c r="F59" t="s">
        <v>161</v>
      </c>
      <c r="G59" s="23" t="s">
        <v>301</v>
      </c>
      <c r="H59" t="s">
        <v>287</v>
      </c>
      <c r="I59" t="s">
        <v>264</v>
      </c>
      <c r="J59"/>
      <c r="K59" t="s">
        <v>274</v>
      </c>
      <c r="M59" t="s">
        <v>316</v>
      </c>
    </row>
    <row r="60" spans="1:13">
      <c r="A60" s="23" t="s">
        <v>95</v>
      </c>
      <c r="B60" s="23" t="s">
        <v>96</v>
      </c>
      <c r="C60" s="23" t="s">
        <v>328</v>
      </c>
      <c r="D60">
        <v>3.44</v>
      </c>
      <c r="E60" s="25">
        <v>-2.42</v>
      </c>
      <c r="F60" t="s">
        <v>161</v>
      </c>
      <c r="G60" s="23" t="s">
        <v>301</v>
      </c>
      <c r="H60" t="s">
        <v>287</v>
      </c>
      <c r="I60" t="s">
        <v>321</v>
      </c>
      <c r="J60"/>
      <c r="K60" s="23" t="s">
        <v>274</v>
      </c>
      <c r="L60" t="s">
        <v>268</v>
      </c>
      <c r="M60" t="s">
        <v>318</v>
      </c>
    </row>
    <row r="61" spans="1:13">
      <c r="A61" s="23" t="s">
        <v>95</v>
      </c>
      <c r="B61" s="23" t="s">
        <v>96</v>
      </c>
      <c r="C61" s="23" t="s">
        <v>328</v>
      </c>
      <c r="D61">
        <v>3.44</v>
      </c>
      <c r="E61" s="25">
        <v>-2.41</v>
      </c>
      <c r="F61" t="s">
        <v>161</v>
      </c>
      <c r="G61" s="23" t="s">
        <v>301</v>
      </c>
      <c r="H61" t="s">
        <v>287</v>
      </c>
      <c r="I61" t="s">
        <v>264</v>
      </c>
      <c r="J61"/>
      <c r="K61" s="23" t="s">
        <v>274</v>
      </c>
      <c r="L61" t="s">
        <v>268</v>
      </c>
      <c r="M61" t="s">
        <v>283</v>
      </c>
    </row>
    <row r="62" spans="1:13">
      <c r="A62" s="23" t="s">
        <v>95</v>
      </c>
      <c r="B62" s="23" t="s">
        <v>96</v>
      </c>
      <c r="C62" s="23" t="s">
        <v>328</v>
      </c>
      <c r="D62">
        <v>3.44</v>
      </c>
      <c r="E62" s="25">
        <v>-2.39</v>
      </c>
      <c r="F62" t="s">
        <v>161</v>
      </c>
      <c r="G62" s="23" t="s">
        <v>270</v>
      </c>
      <c r="H62" t="s">
        <v>263</v>
      </c>
      <c r="I62" t="s">
        <v>264</v>
      </c>
      <c r="J62" t="s">
        <v>271</v>
      </c>
      <c r="K62" s="23"/>
    </row>
    <row r="63" spans="1:13">
      <c r="A63" s="23" t="s">
        <v>95</v>
      </c>
      <c r="B63" s="23" t="s">
        <v>96</v>
      </c>
      <c r="C63" s="23" t="s">
        <v>328</v>
      </c>
      <c r="D63">
        <v>3.44</v>
      </c>
      <c r="E63" s="25">
        <v>-2.21</v>
      </c>
      <c r="F63" t="s">
        <v>161</v>
      </c>
      <c r="G63" s="23" t="s">
        <v>262</v>
      </c>
      <c r="H63" t="s">
        <v>263</v>
      </c>
      <c r="I63" t="s">
        <v>264</v>
      </c>
      <c r="J63" t="s">
        <v>265</v>
      </c>
      <c r="K63" s="23"/>
    </row>
    <row r="64" spans="1:13" ht="14" customHeight="1">
      <c r="A64" s="23" t="s">
        <v>95</v>
      </c>
      <c r="B64" s="23" t="s">
        <v>96</v>
      </c>
      <c r="C64" s="23" t="s">
        <v>328</v>
      </c>
      <c r="D64">
        <v>3.44</v>
      </c>
      <c r="E64" s="25">
        <v>-1.85</v>
      </c>
      <c r="F64" t="s">
        <v>161</v>
      </c>
      <c r="G64" s="23" t="s">
        <v>292</v>
      </c>
      <c r="H64" t="s">
        <v>309</v>
      </c>
      <c r="I64" t="s">
        <v>310</v>
      </c>
      <c r="J64"/>
      <c r="K64" s="23" t="s">
        <v>313</v>
      </c>
      <c r="L64" t="s">
        <v>268</v>
      </c>
      <c r="M64" t="s">
        <v>311</v>
      </c>
    </row>
    <row r="65" spans="1:13">
      <c r="A65" t="s">
        <v>98</v>
      </c>
      <c r="B65" t="s">
        <v>99</v>
      </c>
      <c r="C65" t="s">
        <v>97</v>
      </c>
      <c r="D65">
        <v>3.92</v>
      </c>
      <c r="E65" s="25">
        <v>-2.67</v>
      </c>
      <c r="F65" t="s">
        <v>161</v>
      </c>
      <c r="G65" s="23" t="s">
        <v>329</v>
      </c>
      <c r="H65" t="s">
        <v>287</v>
      </c>
      <c r="I65" t="s">
        <v>273</v>
      </c>
      <c r="J65"/>
      <c r="K65" s="23" t="s">
        <v>275</v>
      </c>
      <c r="L65" t="s">
        <v>268</v>
      </c>
      <c r="M65" t="s">
        <v>322</v>
      </c>
    </row>
    <row r="66" spans="1:13">
      <c r="A66" t="s">
        <v>98</v>
      </c>
      <c r="B66" t="s">
        <v>99</v>
      </c>
      <c r="C66" t="s">
        <v>97</v>
      </c>
      <c r="D66">
        <v>3.92</v>
      </c>
      <c r="E66" s="25">
        <v>-2.64</v>
      </c>
      <c r="F66" t="s">
        <v>161</v>
      </c>
      <c r="G66" s="23" t="s">
        <v>301</v>
      </c>
      <c r="H66" t="s">
        <v>287</v>
      </c>
      <c r="I66" t="s">
        <v>273</v>
      </c>
      <c r="J66"/>
      <c r="K66" s="23" t="s">
        <v>275</v>
      </c>
      <c r="L66" t="s">
        <v>268</v>
      </c>
      <c r="M66" t="s">
        <v>322</v>
      </c>
    </row>
    <row r="67" spans="1:13">
      <c r="A67" t="s">
        <v>98</v>
      </c>
      <c r="B67" t="s">
        <v>99</v>
      </c>
      <c r="C67" t="s">
        <v>97</v>
      </c>
      <c r="D67">
        <v>3.92</v>
      </c>
      <c r="E67" s="25">
        <v>-2.48</v>
      </c>
      <c r="F67" t="s">
        <v>161</v>
      </c>
      <c r="G67" s="23" t="s">
        <v>301</v>
      </c>
      <c r="H67" t="s">
        <v>287</v>
      </c>
      <c r="I67" t="s">
        <v>264</v>
      </c>
      <c r="J67"/>
      <c r="K67" s="23" t="s">
        <v>275</v>
      </c>
      <c r="L67" t="s">
        <v>268</v>
      </c>
      <c r="M67" t="s">
        <v>322</v>
      </c>
    </row>
    <row r="68" spans="1:13">
      <c r="A68" t="s">
        <v>101</v>
      </c>
      <c r="B68" t="s">
        <v>102</v>
      </c>
      <c r="C68" t="s">
        <v>100</v>
      </c>
      <c r="D68">
        <v>4.6399999999999997</v>
      </c>
      <c r="E68" s="25">
        <v>-3.5</v>
      </c>
      <c r="F68" t="s">
        <v>161</v>
      </c>
      <c r="G68" s="23" t="s">
        <v>292</v>
      </c>
      <c r="H68" t="s">
        <v>317</v>
      </c>
      <c r="I68" t="s">
        <v>273</v>
      </c>
      <c r="J68"/>
      <c r="K68" s="23" t="s">
        <v>275</v>
      </c>
      <c r="L68" t="s">
        <v>268</v>
      </c>
      <c r="M68" t="s">
        <v>318</v>
      </c>
    </row>
    <row r="69" spans="1:13">
      <c r="A69" t="s">
        <v>101</v>
      </c>
      <c r="B69" t="s">
        <v>102</v>
      </c>
      <c r="C69" t="s">
        <v>100</v>
      </c>
      <c r="D69">
        <v>4.6399999999999997</v>
      </c>
      <c r="E69" s="25">
        <v>-3.32</v>
      </c>
      <c r="F69" t="s">
        <v>161</v>
      </c>
      <c r="G69" s="23" t="s">
        <v>292</v>
      </c>
      <c r="H69" t="s">
        <v>317</v>
      </c>
      <c r="I69" t="s">
        <v>264</v>
      </c>
      <c r="J69"/>
      <c r="K69" s="23" t="s">
        <v>275</v>
      </c>
      <c r="L69" t="s">
        <v>268</v>
      </c>
      <c r="M69" t="s">
        <v>318</v>
      </c>
    </row>
    <row r="70" spans="1:13">
      <c r="A70" t="s">
        <v>104</v>
      </c>
      <c r="B70" t="s">
        <v>105</v>
      </c>
      <c r="C70" t="s">
        <v>103</v>
      </c>
      <c r="D70">
        <v>4.46</v>
      </c>
      <c r="E70" s="25">
        <v>-4.55</v>
      </c>
      <c r="F70" t="s">
        <v>161</v>
      </c>
      <c r="G70" s="23" t="s">
        <v>330</v>
      </c>
      <c r="H70" t="s">
        <v>331</v>
      </c>
      <c r="I70" t="s">
        <v>264</v>
      </c>
      <c r="J70"/>
      <c r="K70" s="23" t="s">
        <v>274</v>
      </c>
      <c r="L70" t="s">
        <v>268</v>
      </c>
      <c r="M70" s="27" t="s">
        <v>332</v>
      </c>
    </row>
    <row r="71" spans="1:13">
      <c r="A71" t="s">
        <v>104</v>
      </c>
      <c r="B71" t="s">
        <v>105</v>
      </c>
      <c r="C71" t="s">
        <v>103</v>
      </c>
      <c r="D71">
        <v>4.46</v>
      </c>
      <c r="E71" s="25">
        <v>-4.0999999999999996</v>
      </c>
      <c r="F71" t="s">
        <v>161</v>
      </c>
      <c r="G71" s="23" t="s">
        <v>330</v>
      </c>
      <c r="H71" t="s">
        <v>331</v>
      </c>
      <c r="I71" t="s">
        <v>273</v>
      </c>
      <c r="J71"/>
      <c r="K71" s="23" t="s">
        <v>274</v>
      </c>
      <c r="L71" t="s">
        <v>268</v>
      </c>
      <c r="M71" s="27" t="s">
        <v>332</v>
      </c>
    </row>
    <row r="72" spans="1:13">
      <c r="A72" t="s">
        <v>104</v>
      </c>
      <c r="B72" t="s">
        <v>105</v>
      </c>
      <c r="C72" t="s">
        <v>103</v>
      </c>
      <c r="D72">
        <v>4.46</v>
      </c>
      <c r="E72" s="25">
        <v>-3.97</v>
      </c>
      <c r="F72" t="s">
        <v>161</v>
      </c>
      <c r="G72" s="23" t="s">
        <v>289</v>
      </c>
      <c r="H72" t="s">
        <v>331</v>
      </c>
      <c r="I72" t="s">
        <v>273</v>
      </c>
      <c r="J72"/>
      <c r="K72" s="23" t="s">
        <v>274</v>
      </c>
      <c r="L72" t="s">
        <v>268</v>
      </c>
      <c r="M72" t="s">
        <v>333</v>
      </c>
    </row>
    <row r="73" spans="1:13">
      <c r="A73" t="s">
        <v>104</v>
      </c>
      <c r="B73" t="s">
        <v>105</v>
      </c>
      <c r="C73" t="s">
        <v>103</v>
      </c>
      <c r="D73">
        <v>4.46</v>
      </c>
      <c r="E73" s="25">
        <v>-3.67</v>
      </c>
      <c r="F73" t="s">
        <v>161</v>
      </c>
      <c r="G73" s="23" t="s">
        <v>289</v>
      </c>
      <c r="H73" t="s">
        <v>331</v>
      </c>
      <c r="I73" t="s">
        <v>273</v>
      </c>
      <c r="J73"/>
      <c r="K73" s="23" t="s">
        <v>274</v>
      </c>
      <c r="L73" t="s">
        <v>268</v>
      </c>
      <c r="M73" t="s">
        <v>333</v>
      </c>
    </row>
    <row r="74" spans="1:13">
      <c r="A74" t="s">
        <v>104</v>
      </c>
      <c r="B74" t="s">
        <v>105</v>
      </c>
      <c r="C74" t="s">
        <v>103</v>
      </c>
      <c r="D74">
        <v>4.46</v>
      </c>
      <c r="E74" s="25">
        <v>-3.61</v>
      </c>
      <c r="F74" t="s">
        <v>161</v>
      </c>
      <c r="G74" s="23" t="s">
        <v>289</v>
      </c>
      <c r="H74" t="s">
        <v>331</v>
      </c>
      <c r="I74" t="s">
        <v>273</v>
      </c>
      <c r="J74"/>
      <c r="K74" s="23" t="s">
        <v>274</v>
      </c>
      <c r="L74" t="s">
        <v>268</v>
      </c>
      <c r="M74" t="s">
        <v>334</v>
      </c>
    </row>
    <row r="75" spans="1:13">
      <c r="A75" t="s">
        <v>104</v>
      </c>
      <c r="B75" t="s">
        <v>105</v>
      </c>
      <c r="C75" t="s">
        <v>103</v>
      </c>
      <c r="D75">
        <v>4.46</v>
      </c>
      <c r="E75" s="25">
        <v>-3.43</v>
      </c>
      <c r="F75" t="s">
        <v>161</v>
      </c>
      <c r="G75" s="23" t="s">
        <v>301</v>
      </c>
      <c r="H75" t="s">
        <v>331</v>
      </c>
      <c r="I75" t="s">
        <v>264</v>
      </c>
      <c r="J75"/>
      <c r="K75" s="23" t="s">
        <v>274</v>
      </c>
      <c r="L75" t="s">
        <v>268</v>
      </c>
      <c r="M75" t="s">
        <v>332</v>
      </c>
    </row>
    <row r="76" spans="1:13">
      <c r="A76" t="s">
        <v>104</v>
      </c>
      <c r="B76" t="s">
        <v>105</v>
      </c>
      <c r="C76" t="s">
        <v>103</v>
      </c>
      <c r="D76">
        <v>4.46</v>
      </c>
      <c r="E76" s="25">
        <v>-2.97</v>
      </c>
      <c r="F76" t="s">
        <v>161</v>
      </c>
      <c r="G76" s="23" t="s">
        <v>278</v>
      </c>
      <c r="H76" t="s">
        <v>263</v>
      </c>
      <c r="I76" t="s">
        <v>264</v>
      </c>
      <c r="J76" t="s">
        <v>265</v>
      </c>
      <c r="K76" s="23"/>
    </row>
    <row r="77" spans="1:13">
      <c r="A77" t="s">
        <v>107</v>
      </c>
      <c r="B77" t="s">
        <v>108</v>
      </c>
      <c r="C77" t="s">
        <v>106</v>
      </c>
      <c r="D77">
        <v>4.05</v>
      </c>
      <c r="E77" s="25">
        <v>-3.76</v>
      </c>
      <c r="F77" t="s">
        <v>161</v>
      </c>
      <c r="G77" s="23" t="s">
        <v>297</v>
      </c>
      <c r="H77" t="s">
        <v>298</v>
      </c>
      <c r="I77" t="s">
        <v>273</v>
      </c>
      <c r="J77"/>
      <c r="K77" s="23" t="s">
        <v>275</v>
      </c>
      <c r="L77" t="s">
        <v>268</v>
      </c>
      <c r="M77" t="s">
        <v>300</v>
      </c>
    </row>
    <row r="78" spans="1:13">
      <c r="A78" t="s">
        <v>107</v>
      </c>
      <c r="B78" t="s">
        <v>108</v>
      </c>
      <c r="C78" t="s">
        <v>106</v>
      </c>
      <c r="D78">
        <v>4.05</v>
      </c>
      <c r="E78" s="25">
        <v>-3.47</v>
      </c>
      <c r="F78" t="s">
        <v>161</v>
      </c>
      <c r="G78" s="23" t="s">
        <v>297</v>
      </c>
      <c r="H78" t="s">
        <v>298</v>
      </c>
      <c r="I78" t="s">
        <v>273</v>
      </c>
      <c r="J78"/>
      <c r="K78" s="23" t="s">
        <v>275</v>
      </c>
      <c r="L78" t="s">
        <v>268</v>
      </c>
      <c r="M78" t="s">
        <v>300</v>
      </c>
    </row>
    <row r="79" spans="1:13">
      <c r="A79" t="s">
        <v>107</v>
      </c>
      <c r="B79" t="s">
        <v>108</v>
      </c>
      <c r="C79" t="s">
        <v>106</v>
      </c>
      <c r="D79">
        <v>4.05</v>
      </c>
      <c r="E79" s="25">
        <v>-2.75</v>
      </c>
      <c r="F79" t="s">
        <v>161</v>
      </c>
      <c r="G79" s="23" t="s">
        <v>278</v>
      </c>
      <c r="H79" t="s">
        <v>263</v>
      </c>
      <c r="I79" t="s">
        <v>264</v>
      </c>
      <c r="J79" t="s">
        <v>265</v>
      </c>
      <c r="K79" s="23"/>
    </row>
    <row r="80" spans="1:13">
      <c r="A80" t="s">
        <v>107</v>
      </c>
      <c r="B80" t="s">
        <v>108</v>
      </c>
      <c r="C80" t="s">
        <v>106</v>
      </c>
      <c r="D80">
        <v>4.05</v>
      </c>
      <c r="E80" s="25">
        <v>-2.61</v>
      </c>
      <c r="F80" t="s">
        <v>161</v>
      </c>
      <c r="G80" s="23" t="s">
        <v>292</v>
      </c>
      <c r="H80" t="s">
        <v>309</v>
      </c>
      <c r="I80" t="s">
        <v>310</v>
      </c>
      <c r="J80"/>
      <c r="K80" t="s">
        <v>313</v>
      </c>
      <c r="L80" t="s">
        <v>268</v>
      </c>
      <c r="M80" t="s">
        <v>311</v>
      </c>
    </row>
    <row r="81" spans="1:13">
      <c r="A81" t="s">
        <v>110</v>
      </c>
      <c r="B81" t="s">
        <v>111</v>
      </c>
      <c r="C81" t="s">
        <v>109</v>
      </c>
      <c r="D81">
        <v>3.95</v>
      </c>
      <c r="E81" s="25">
        <v>-3.31</v>
      </c>
      <c r="F81" t="s">
        <v>161</v>
      </c>
      <c r="G81" s="23" t="s">
        <v>292</v>
      </c>
      <c r="H81" t="s">
        <v>287</v>
      </c>
      <c r="I81" t="s">
        <v>321</v>
      </c>
      <c r="J81"/>
      <c r="K81" t="s">
        <v>274</v>
      </c>
      <c r="L81" t="s">
        <v>268</v>
      </c>
      <c r="M81" t="s">
        <v>326</v>
      </c>
    </row>
    <row r="82" spans="1:13">
      <c r="A82" t="s">
        <v>113</v>
      </c>
      <c r="B82" t="s">
        <v>114</v>
      </c>
      <c r="C82" t="s">
        <v>112</v>
      </c>
      <c r="D82">
        <v>3.33</v>
      </c>
      <c r="E82" s="25">
        <v>-1.57</v>
      </c>
      <c r="F82" t="s">
        <v>161</v>
      </c>
      <c r="G82" s="23" t="s">
        <v>292</v>
      </c>
      <c r="H82" t="s">
        <v>309</v>
      </c>
      <c r="I82" t="s">
        <v>310</v>
      </c>
      <c r="J82"/>
      <c r="K82" t="s">
        <v>313</v>
      </c>
      <c r="L82" t="s">
        <v>268</v>
      </c>
      <c r="M82" t="s">
        <v>311</v>
      </c>
    </row>
    <row r="83" spans="1:13">
      <c r="A83" t="s">
        <v>113</v>
      </c>
      <c r="B83" t="s">
        <v>114</v>
      </c>
      <c r="C83" t="s">
        <v>112</v>
      </c>
      <c r="D83">
        <v>3.33</v>
      </c>
      <c r="E83" s="25">
        <v>-1.32</v>
      </c>
      <c r="F83" t="s">
        <v>161</v>
      </c>
      <c r="G83" s="23" t="s">
        <v>286</v>
      </c>
      <c r="H83" t="s">
        <v>309</v>
      </c>
      <c r="I83" t="s">
        <v>310</v>
      </c>
      <c r="J83"/>
      <c r="K83" t="s">
        <v>313</v>
      </c>
      <c r="L83" t="s">
        <v>268</v>
      </c>
      <c r="M83" t="s">
        <v>311</v>
      </c>
    </row>
    <row r="84" spans="1:13">
      <c r="A84" t="s">
        <v>116</v>
      </c>
      <c r="B84" t="s">
        <v>117</v>
      </c>
      <c r="C84" t="s">
        <v>115</v>
      </c>
      <c r="D84">
        <v>3</v>
      </c>
      <c r="E84" s="25">
        <v>-2.2400000000000002</v>
      </c>
      <c r="F84" t="s">
        <v>161</v>
      </c>
      <c r="G84" s="23" t="s">
        <v>286</v>
      </c>
      <c r="H84" t="s">
        <v>287</v>
      </c>
      <c r="I84" t="s">
        <v>273</v>
      </c>
      <c r="J84"/>
      <c r="K84" t="s">
        <v>313</v>
      </c>
      <c r="L84" t="s">
        <v>268</v>
      </c>
      <c r="M84" t="s">
        <v>335</v>
      </c>
    </row>
    <row r="85" spans="1:13">
      <c r="A85" t="s">
        <v>116</v>
      </c>
      <c r="B85" t="s">
        <v>117</v>
      </c>
      <c r="C85" t="s">
        <v>115</v>
      </c>
      <c r="D85">
        <v>3</v>
      </c>
      <c r="E85" s="25">
        <v>-2.04</v>
      </c>
      <c r="F85" t="s">
        <v>161</v>
      </c>
      <c r="G85" s="23" t="s">
        <v>286</v>
      </c>
      <c r="H85" t="s">
        <v>287</v>
      </c>
      <c r="I85" t="s">
        <v>264</v>
      </c>
      <c r="J85"/>
      <c r="K85" t="s">
        <v>313</v>
      </c>
      <c r="L85" t="s">
        <v>268</v>
      </c>
      <c r="M85" t="s">
        <v>336</v>
      </c>
    </row>
    <row r="86" spans="1:13">
      <c r="A86" t="s">
        <v>116</v>
      </c>
      <c r="B86" t="s">
        <v>117</v>
      </c>
      <c r="C86" t="s">
        <v>115</v>
      </c>
      <c r="D86">
        <v>3</v>
      </c>
      <c r="E86" s="25">
        <v>-1.94</v>
      </c>
      <c r="F86" t="s">
        <v>161</v>
      </c>
      <c r="G86" s="23" t="s">
        <v>286</v>
      </c>
      <c r="H86" t="s">
        <v>287</v>
      </c>
      <c r="I86" t="s">
        <v>273</v>
      </c>
      <c r="J86"/>
      <c r="K86" t="s">
        <v>313</v>
      </c>
      <c r="L86" t="s">
        <v>268</v>
      </c>
      <c r="M86" t="s">
        <v>335</v>
      </c>
    </row>
    <row r="87" spans="1:13">
      <c r="A87" t="s">
        <v>116</v>
      </c>
      <c r="B87" t="s">
        <v>117</v>
      </c>
      <c r="C87" t="s">
        <v>115</v>
      </c>
      <c r="D87">
        <v>3</v>
      </c>
      <c r="E87" s="25">
        <v>-1.64</v>
      </c>
      <c r="F87" t="s">
        <v>161</v>
      </c>
      <c r="G87" s="23" t="s">
        <v>286</v>
      </c>
      <c r="H87" t="s">
        <v>287</v>
      </c>
      <c r="I87" t="s">
        <v>273</v>
      </c>
      <c r="J87"/>
      <c r="K87" t="s">
        <v>313</v>
      </c>
      <c r="L87" t="s">
        <v>268</v>
      </c>
      <c r="M87" t="s">
        <v>336</v>
      </c>
    </row>
    <row r="88" spans="1:13">
      <c r="A88" t="s">
        <v>116</v>
      </c>
      <c r="B88" t="s">
        <v>117</v>
      </c>
      <c r="C88" t="s">
        <v>115</v>
      </c>
      <c r="D88">
        <v>3</v>
      </c>
      <c r="E88" s="25">
        <v>-1.34</v>
      </c>
      <c r="F88" t="s">
        <v>161</v>
      </c>
      <c r="G88" s="23" t="s">
        <v>286</v>
      </c>
      <c r="H88" t="s">
        <v>287</v>
      </c>
      <c r="I88" t="s">
        <v>264</v>
      </c>
      <c r="J88"/>
      <c r="K88" t="s">
        <v>313</v>
      </c>
      <c r="L88" t="s">
        <v>268</v>
      </c>
      <c r="M88" t="s">
        <v>336</v>
      </c>
    </row>
    <row r="89" spans="1:13">
      <c r="A89" t="s">
        <v>119</v>
      </c>
      <c r="B89" t="s">
        <v>120</v>
      </c>
      <c r="C89" t="s">
        <v>118</v>
      </c>
      <c r="D89">
        <v>2.04</v>
      </c>
      <c r="E89" s="25">
        <v>-0.92</v>
      </c>
      <c r="F89" t="s">
        <v>161</v>
      </c>
      <c r="G89" s="23" t="s">
        <v>304</v>
      </c>
      <c r="H89" t="s">
        <v>287</v>
      </c>
      <c r="I89" t="s">
        <v>273</v>
      </c>
      <c r="J89"/>
      <c r="K89" t="s">
        <v>274</v>
      </c>
      <c r="L89" t="s">
        <v>268</v>
      </c>
      <c r="M89" t="s">
        <v>337</v>
      </c>
    </row>
    <row r="90" spans="1:13">
      <c r="A90" t="s">
        <v>122</v>
      </c>
      <c r="B90" t="s">
        <v>123</v>
      </c>
      <c r="C90" t="s">
        <v>121</v>
      </c>
      <c r="D90">
        <v>4.5999999999999996</v>
      </c>
      <c r="E90" s="25">
        <v>-2.95</v>
      </c>
      <c r="F90" t="s">
        <v>161</v>
      </c>
      <c r="G90" s="23" t="s">
        <v>301</v>
      </c>
      <c r="H90" t="s">
        <v>287</v>
      </c>
      <c r="I90" t="s">
        <v>264</v>
      </c>
      <c r="J90"/>
      <c r="K90" t="s">
        <v>274</v>
      </c>
      <c r="L90" t="s">
        <v>268</v>
      </c>
      <c r="M90" t="s">
        <v>316</v>
      </c>
    </row>
    <row r="91" spans="1:13">
      <c r="A91" t="s">
        <v>122</v>
      </c>
      <c r="B91" t="s">
        <v>123</v>
      </c>
      <c r="C91" t="s">
        <v>121</v>
      </c>
      <c r="D91">
        <v>4.5999999999999996</v>
      </c>
      <c r="E91" s="25">
        <v>-2.94</v>
      </c>
      <c r="F91" t="s">
        <v>161</v>
      </c>
      <c r="G91" s="23" t="s">
        <v>338</v>
      </c>
      <c r="H91" t="s">
        <v>287</v>
      </c>
      <c r="I91" t="s">
        <v>264</v>
      </c>
      <c r="J91"/>
      <c r="K91" t="s">
        <v>274</v>
      </c>
      <c r="L91" t="s">
        <v>268</v>
      </c>
      <c r="M91" t="s">
        <v>339</v>
      </c>
    </row>
    <row r="92" spans="1:13">
      <c r="A92" t="s">
        <v>122</v>
      </c>
      <c r="B92" t="s">
        <v>123</v>
      </c>
      <c r="C92" t="s">
        <v>121</v>
      </c>
      <c r="D92">
        <v>4.5999999999999996</v>
      </c>
      <c r="E92" s="25">
        <v>-2.84</v>
      </c>
      <c r="F92" t="s">
        <v>161</v>
      </c>
      <c r="G92" s="23" t="s">
        <v>292</v>
      </c>
      <c r="H92" t="s">
        <v>309</v>
      </c>
      <c r="I92" t="s">
        <v>310</v>
      </c>
      <c r="J92"/>
      <c r="K92" t="s">
        <v>313</v>
      </c>
      <c r="L92" t="s">
        <v>268</v>
      </c>
      <c r="M92" t="s">
        <v>311</v>
      </c>
    </row>
    <row r="93" spans="1:13">
      <c r="A93" t="s">
        <v>122</v>
      </c>
      <c r="B93" t="s">
        <v>123</v>
      </c>
      <c r="C93" t="s">
        <v>121</v>
      </c>
      <c r="D93">
        <v>4.5999999999999996</v>
      </c>
      <c r="E93" s="25">
        <v>-2.72</v>
      </c>
      <c r="F93" t="s">
        <v>161</v>
      </c>
      <c r="G93" s="23" t="s">
        <v>301</v>
      </c>
      <c r="H93" t="s">
        <v>287</v>
      </c>
      <c r="I93" t="s">
        <v>273</v>
      </c>
      <c r="J93"/>
      <c r="K93" s="23" t="s">
        <v>274</v>
      </c>
      <c r="L93" t="s">
        <v>268</v>
      </c>
      <c r="M93" t="s">
        <v>316</v>
      </c>
    </row>
    <row r="94" spans="1:13">
      <c r="A94" s="30" t="s">
        <v>125</v>
      </c>
      <c r="B94" s="30" t="s">
        <v>126</v>
      </c>
      <c r="C94" s="30" t="s">
        <v>124</v>
      </c>
      <c r="D94">
        <v>6.8</v>
      </c>
      <c r="E94" s="25">
        <v>-9.93</v>
      </c>
      <c r="F94" t="s">
        <v>161</v>
      </c>
      <c r="G94" s="23" t="s">
        <v>340</v>
      </c>
      <c r="H94" t="s">
        <v>331</v>
      </c>
      <c r="I94" t="s">
        <v>321</v>
      </c>
      <c r="J94"/>
      <c r="K94" s="23" t="s">
        <v>274</v>
      </c>
      <c r="L94" t="s">
        <v>268</v>
      </c>
      <c r="M94" t="s">
        <v>341</v>
      </c>
    </row>
    <row r="95" spans="1:13">
      <c r="A95" t="s">
        <v>128</v>
      </c>
      <c r="B95" t="s">
        <v>129</v>
      </c>
      <c r="C95" t="s">
        <v>127</v>
      </c>
      <c r="D95">
        <v>6.6</v>
      </c>
      <c r="E95" s="25">
        <v>-5.77</v>
      </c>
      <c r="F95" t="s">
        <v>161</v>
      </c>
      <c r="G95" s="23" t="s">
        <v>270</v>
      </c>
      <c r="H95" t="s">
        <v>287</v>
      </c>
      <c r="I95" t="s">
        <v>273</v>
      </c>
      <c r="J95"/>
      <c r="K95" s="23" t="s">
        <v>275</v>
      </c>
      <c r="L95" t="s">
        <v>268</v>
      </c>
      <c r="M95" t="s">
        <v>300</v>
      </c>
    </row>
    <row r="96" spans="1:13">
      <c r="A96" t="s">
        <v>128</v>
      </c>
      <c r="B96" t="s">
        <v>129</v>
      </c>
      <c r="C96" t="s">
        <v>127</v>
      </c>
      <c r="D96">
        <v>6.6</v>
      </c>
      <c r="E96" s="25">
        <v>-5.12</v>
      </c>
      <c r="F96" t="s">
        <v>161</v>
      </c>
      <c r="G96" s="23" t="s">
        <v>342</v>
      </c>
      <c r="H96" t="s">
        <v>317</v>
      </c>
      <c r="I96" t="s">
        <v>264</v>
      </c>
      <c r="J96"/>
      <c r="K96" s="23" t="s">
        <v>275</v>
      </c>
      <c r="L96" t="s">
        <v>268</v>
      </c>
      <c r="M96" t="s">
        <v>318</v>
      </c>
    </row>
    <row r="97" spans="1:14" s="32" customFormat="1">
      <c r="B97" s="32" t="s">
        <v>131</v>
      </c>
      <c r="C97" s="32" t="s">
        <v>130</v>
      </c>
      <c r="D97" s="32">
        <v>4.46</v>
      </c>
      <c r="E97" s="33">
        <v>-2.7842930228635332</v>
      </c>
      <c r="F97" s="32" t="s">
        <v>161</v>
      </c>
      <c r="G97" s="32" t="s">
        <v>262</v>
      </c>
      <c r="H97" s="32" t="s">
        <v>331</v>
      </c>
      <c r="I97" s="32" t="s">
        <v>264</v>
      </c>
      <c r="K97" s="32" t="s">
        <v>274</v>
      </c>
      <c r="L97" s="32" t="s">
        <v>268</v>
      </c>
      <c r="M97" s="31" t="s">
        <v>343</v>
      </c>
      <c r="N97" s="31"/>
    </row>
    <row r="98" spans="1:14" s="32" customFormat="1">
      <c r="A98" s="32" t="s">
        <v>66</v>
      </c>
      <c r="B98" s="32" t="s">
        <v>67</v>
      </c>
      <c r="C98" s="32" t="s">
        <v>132</v>
      </c>
      <c r="D98" s="32">
        <v>1.96</v>
      </c>
      <c r="E98" s="33">
        <v>-1.5096609597596682</v>
      </c>
      <c r="F98" s="32" t="s">
        <v>161</v>
      </c>
      <c r="G98" s="32" t="s">
        <v>262</v>
      </c>
      <c r="H98" s="32" t="s">
        <v>263</v>
      </c>
      <c r="I98" s="32" t="s">
        <v>273</v>
      </c>
      <c r="K98" s="32" t="s">
        <v>274</v>
      </c>
      <c r="L98" s="32" t="s">
        <v>268</v>
      </c>
      <c r="M98" s="32" t="s">
        <v>344</v>
      </c>
    </row>
    <row r="99" spans="1:14" s="32" customFormat="1">
      <c r="A99" s="32" t="s">
        <v>135</v>
      </c>
      <c r="B99" s="32" t="s">
        <v>136</v>
      </c>
      <c r="C99" s="32" t="s">
        <v>134</v>
      </c>
      <c r="D99" s="34">
        <v>4.008</v>
      </c>
      <c r="E99" s="33">
        <v>-2.8282708590228176</v>
      </c>
      <c r="F99" s="32" t="s">
        <v>161</v>
      </c>
      <c r="G99" s="32" t="s">
        <v>345</v>
      </c>
      <c r="H99" s="32" t="s">
        <v>331</v>
      </c>
      <c r="I99" s="32" t="s">
        <v>273</v>
      </c>
      <c r="K99" s="32" t="s">
        <v>274</v>
      </c>
      <c r="L99" s="32" t="s">
        <v>268</v>
      </c>
      <c r="M99" s="32" t="s">
        <v>300</v>
      </c>
    </row>
    <row r="100" spans="1:14" s="32" customFormat="1">
      <c r="A100" s="32" t="s">
        <v>39</v>
      </c>
      <c r="B100" s="32" t="s">
        <v>40</v>
      </c>
      <c r="C100" s="32" t="s">
        <v>137</v>
      </c>
      <c r="D100" s="32">
        <v>1.98</v>
      </c>
      <c r="E100" s="33">
        <v>-1.2748722302317759</v>
      </c>
      <c r="F100" s="32" t="s">
        <v>161</v>
      </c>
      <c r="G100" s="32" t="s">
        <v>301</v>
      </c>
      <c r="H100" s="31" t="s">
        <v>287</v>
      </c>
      <c r="I100" s="32" t="s">
        <v>273</v>
      </c>
      <c r="K100" s="32" t="s">
        <v>274</v>
      </c>
      <c r="L100" s="32" t="s">
        <v>268</v>
      </c>
      <c r="M100" s="32" t="s">
        <v>322</v>
      </c>
    </row>
    <row r="101" spans="1:14" s="32" customFormat="1">
      <c r="A101" s="32" t="s">
        <v>139</v>
      </c>
      <c r="B101" s="32" t="s">
        <v>140</v>
      </c>
      <c r="C101" s="32" t="s">
        <v>138</v>
      </c>
      <c r="D101" s="32">
        <v>1.2</v>
      </c>
      <c r="E101" s="33">
        <v>-0.43027690426762222</v>
      </c>
      <c r="F101" s="32" t="s">
        <v>161</v>
      </c>
      <c r="G101" s="32" t="s">
        <v>329</v>
      </c>
      <c r="H101" s="31" t="s">
        <v>287</v>
      </c>
      <c r="I101" s="32" t="s">
        <v>273</v>
      </c>
      <c r="K101" s="32" t="s">
        <v>274</v>
      </c>
      <c r="L101" s="32" t="s">
        <v>268</v>
      </c>
      <c r="M101" s="32" t="s">
        <v>322</v>
      </c>
    </row>
    <row r="102" spans="1:14" s="32" customFormat="1">
      <c r="A102" s="32" t="s">
        <v>139</v>
      </c>
      <c r="B102" s="32" t="s">
        <v>140</v>
      </c>
      <c r="C102" s="32" t="s">
        <v>138</v>
      </c>
      <c r="D102" s="32">
        <v>1.2</v>
      </c>
      <c r="E102" s="33">
        <v>-0.7786664333618456</v>
      </c>
      <c r="F102" s="32" t="s">
        <v>161</v>
      </c>
      <c r="G102" s="32" t="s">
        <v>329</v>
      </c>
      <c r="H102" s="31" t="s">
        <v>287</v>
      </c>
      <c r="I102" s="32" t="s">
        <v>264</v>
      </c>
      <c r="K102" s="32" t="s">
        <v>274</v>
      </c>
      <c r="L102" s="32" t="s">
        <v>268</v>
      </c>
      <c r="M102" s="32" t="s">
        <v>322</v>
      </c>
    </row>
    <row r="103" spans="1:14" s="32" customFormat="1">
      <c r="A103" s="32" t="s">
        <v>139</v>
      </c>
      <c r="B103" s="32" t="s">
        <v>140</v>
      </c>
      <c r="C103" s="32" t="s">
        <v>138</v>
      </c>
      <c r="D103" s="32">
        <v>1.2</v>
      </c>
      <c r="E103" s="33">
        <v>-0.76018302766783241</v>
      </c>
      <c r="F103" s="32" t="s">
        <v>161</v>
      </c>
      <c r="G103" s="32" t="s">
        <v>329</v>
      </c>
      <c r="H103" s="31" t="s">
        <v>287</v>
      </c>
      <c r="I103" s="32" t="s">
        <v>264</v>
      </c>
      <c r="K103" s="32" t="s">
        <v>274</v>
      </c>
      <c r="L103" s="32" t="s">
        <v>268</v>
      </c>
      <c r="M103" s="32" t="s">
        <v>322</v>
      </c>
    </row>
    <row r="104" spans="1:14" s="32" customFormat="1">
      <c r="A104" s="32" t="s">
        <v>139</v>
      </c>
      <c r="B104" s="32" t="s">
        <v>140</v>
      </c>
      <c r="C104" s="32" t="s">
        <v>138</v>
      </c>
      <c r="D104" s="32">
        <v>1.2</v>
      </c>
      <c r="E104" s="33">
        <v>-0.11714180974572697</v>
      </c>
      <c r="F104" s="32" t="s">
        <v>161</v>
      </c>
      <c r="G104" s="32" t="s">
        <v>329</v>
      </c>
      <c r="H104" s="31" t="s">
        <v>287</v>
      </c>
      <c r="I104" s="32" t="s">
        <v>273</v>
      </c>
      <c r="K104" s="32" t="s">
        <v>274</v>
      </c>
      <c r="L104" s="32" t="s">
        <v>268</v>
      </c>
      <c r="M104" s="32" t="s">
        <v>322</v>
      </c>
    </row>
    <row r="105" spans="1:14" s="32" customFormat="1">
      <c r="A105" s="32" t="s">
        <v>139</v>
      </c>
      <c r="B105" s="32" t="s">
        <v>140</v>
      </c>
      <c r="C105" s="32" t="s">
        <v>138</v>
      </c>
      <c r="D105" s="32">
        <v>1.2</v>
      </c>
      <c r="E105" s="33">
        <v>-0.43027690426762222</v>
      </c>
      <c r="F105" s="32" t="s">
        <v>161</v>
      </c>
      <c r="G105" s="32" t="s">
        <v>329</v>
      </c>
      <c r="H105" s="31" t="s">
        <v>287</v>
      </c>
      <c r="I105" s="32" t="s">
        <v>273</v>
      </c>
      <c r="K105" s="32" t="s">
        <v>274</v>
      </c>
      <c r="L105" s="32" t="s">
        <v>268</v>
      </c>
      <c r="M105" s="32" t="s">
        <v>322</v>
      </c>
    </row>
    <row r="106" spans="1:14" s="32" customFormat="1">
      <c r="A106" s="32" t="s">
        <v>142</v>
      </c>
      <c r="B106" s="32" t="s">
        <v>143</v>
      </c>
      <c r="C106" s="32" t="s">
        <v>141</v>
      </c>
      <c r="D106" s="32">
        <v>2.78</v>
      </c>
      <c r="E106" s="33">
        <v>-2.1300129351955479</v>
      </c>
      <c r="F106" s="32" t="s">
        <v>161</v>
      </c>
      <c r="G106" s="32" t="s">
        <v>278</v>
      </c>
      <c r="H106" s="31" t="s">
        <v>346</v>
      </c>
      <c r="I106" s="32" t="s">
        <v>264</v>
      </c>
      <c r="K106" s="32" t="s">
        <v>274</v>
      </c>
      <c r="L106" s="32" t="s">
        <v>268</v>
      </c>
      <c r="M106" s="32" t="s">
        <v>347</v>
      </c>
    </row>
    <row r="107" spans="1:14" s="32" customFormat="1">
      <c r="A107" s="32" t="s">
        <v>145</v>
      </c>
      <c r="B107" s="32" t="s">
        <v>146</v>
      </c>
      <c r="C107" s="32" t="s">
        <v>144</v>
      </c>
      <c r="D107" s="32">
        <v>5.3</v>
      </c>
      <c r="E107" s="33">
        <v>-3.5797809074785656</v>
      </c>
      <c r="F107" s="32" t="s">
        <v>161</v>
      </c>
      <c r="G107" s="32" t="s">
        <v>348</v>
      </c>
      <c r="H107" s="31" t="s">
        <v>287</v>
      </c>
      <c r="I107" s="32" t="s">
        <v>273</v>
      </c>
      <c r="K107" s="32" t="s">
        <v>274</v>
      </c>
      <c r="L107" s="32" t="s">
        <v>268</v>
      </c>
      <c r="M107" s="32" t="s">
        <v>322</v>
      </c>
    </row>
    <row r="108" spans="1:14" s="32" customFormat="1">
      <c r="A108" s="32" t="s">
        <v>145</v>
      </c>
      <c r="B108" s="32" t="s">
        <v>146</v>
      </c>
      <c r="C108" s="32" t="s">
        <v>144</v>
      </c>
      <c r="D108" s="32">
        <v>5.3</v>
      </c>
      <c r="E108" s="33">
        <v>-3.1522184321997271</v>
      </c>
      <c r="F108" s="32" t="s">
        <v>161</v>
      </c>
      <c r="G108" s="32" t="s">
        <v>262</v>
      </c>
      <c r="H108" s="31" t="s">
        <v>346</v>
      </c>
      <c r="I108" s="32" t="s">
        <v>273</v>
      </c>
      <c r="K108" s="32" t="s">
        <v>274</v>
      </c>
      <c r="L108" s="32" t="s">
        <v>268</v>
      </c>
      <c r="M108" s="32" t="s">
        <v>349</v>
      </c>
    </row>
    <row r="109" spans="1:14" s="32" customFormat="1">
      <c r="A109" s="32" t="s">
        <v>30</v>
      </c>
      <c r="B109" s="32" t="s">
        <v>31</v>
      </c>
      <c r="C109" s="32" t="s">
        <v>147</v>
      </c>
      <c r="D109" s="35">
        <v>2.98</v>
      </c>
      <c r="E109" s="33">
        <v>-1.3701308860397876</v>
      </c>
      <c r="F109" s="32" t="s">
        <v>161</v>
      </c>
      <c r="G109" s="32" t="s">
        <v>292</v>
      </c>
      <c r="H109" s="32" t="s">
        <v>309</v>
      </c>
      <c r="I109" s="32" t="s">
        <v>273</v>
      </c>
      <c r="J109" s="32" t="s">
        <v>271</v>
      </c>
      <c r="K109" s="32" t="s">
        <v>350</v>
      </c>
      <c r="L109" s="32" t="s">
        <v>268</v>
      </c>
      <c r="M109" s="32" t="s">
        <v>322</v>
      </c>
    </row>
    <row r="110" spans="1:14" s="32" customFormat="1">
      <c r="A110" s="32" t="s">
        <v>149</v>
      </c>
      <c r="B110" s="32" t="s">
        <v>150</v>
      </c>
      <c r="C110" s="32" t="s">
        <v>148</v>
      </c>
      <c r="D110" s="35">
        <v>1.25</v>
      </c>
      <c r="E110" s="33">
        <v>0.22321392525096417</v>
      </c>
      <c r="F110" s="32" t="s">
        <v>161</v>
      </c>
      <c r="G110" s="32" t="s">
        <v>292</v>
      </c>
      <c r="H110" s="32" t="s">
        <v>287</v>
      </c>
      <c r="I110" s="32" t="s">
        <v>264</v>
      </c>
      <c r="K110" s="32" t="s">
        <v>274</v>
      </c>
      <c r="L110" s="32" t="s">
        <v>268</v>
      </c>
      <c r="M110" s="32" t="s">
        <v>351</v>
      </c>
    </row>
    <row r="111" spans="1:14" s="32" customFormat="1">
      <c r="A111" s="32" t="s">
        <v>149</v>
      </c>
      <c r="B111" s="32" t="s">
        <v>150</v>
      </c>
      <c r="C111" s="32" t="s">
        <v>148</v>
      </c>
      <c r="D111" s="35">
        <v>1.25</v>
      </c>
      <c r="E111" s="33">
        <v>-9.9963267560184317E-3</v>
      </c>
      <c r="F111" s="32" t="s">
        <v>161</v>
      </c>
      <c r="G111" s="32" t="s">
        <v>292</v>
      </c>
      <c r="H111" s="32" t="s">
        <v>287</v>
      </c>
      <c r="I111" s="32" t="s">
        <v>273</v>
      </c>
      <c r="K111" s="32" t="s">
        <v>274</v>
      </c>
      <c r="L111" s="32" t="s">
        <v>268</v>
      </c>
      <c r="M111" s="32" t="s">
        <v>351</v>
      </c>
    </row>
    <row r="112" spans="1:14" s="32" customFormat="1">
      <c r="A112" s="32" t="s">
        <v>149</v>
      </c>
      <c r="B112" s="32" t="s">
        <v>150</v>
      </c>
      <c r="C112" s="32" t="s">
        <v>148</v>
      </c>
      <c r="D112" s="35">
        <v>1.25</v>
      </c>
      <c r="E112" s="33">
        <v>0.22321392525096417</v>
      </c>
      <c r="F112" s="32" t="s">
        <v>161</v>
      </c>
      <c r="G112" s="32" t="s">
        <v>292</v>
      </c>
      <c r="H112" s="32" t="s">
        <v>287</v>
      </c>
      <c r="I112" s="32" t="s">
        <v>310</v>
      </c>
      <c r="K112" s="32" t="s">
        <v>274</v>
      </c>
      <c r="L112" s="32" t="s">
        <v>268</v>
      </c>
      <c r="M112" s="32" t="s">
        <v>351</v>
      </c>
    </row>
    <row r="113" spans="1:13" s="32" customFormat="1">
      <c r="A113" s="32" t="s">
        <v>152</v>
      </c>
      <c r="B113" s="32" t="s">
        <v>153</v>
      </c>
      <c r="C113" s="32" t="s">
        <v>151</v>
      </c>
      <c r="D113" s="35">
        <v>1.06</v>
      </c>
      <c r="E113" s="33">
        <v>0.5303503475321546</v>
      </c>
      <c r="F113" s="32" t="s">
        <v>161</v>
      </c>
      <c r="G113" s="32" t="s">
        <v>277</v>
      </c>
      <c r="H113" s="32" t="s">
        <v>287</v>
      </c>
      <c r="I113" s="32" t="s">
        <v>264</v>
      </c>
      <c r="J113" s="31" t="s">
        <v>352</v>
      </c>
      <c r="K113" s="32" t="s">
        <v>274</v>
      </c>
      <c r="L113" s="32" t="s">
        <v>268</v>
      </c>
      <c r="M113" s="32" t="s">
        <v>322</v>
      </c>
    </row>
    <row r="114" spans="1:13" s="32" customFormat="1">
      <c r="A114" s="32" t="s">
        <v>152</v>
      </c>
      <c r="B114" s="32" t="s">
        <v>153</v>
      </c>
      <c r="C114" s="32" t="s">
        <v>151</v>
      </c>
      <c r="D114" s="35">
        <v>1.06</v>
      </c>
      <c r="E114" s="33">
        <v>0.70789167298306865</v>
      </c>
      <c r="F114" s="32" t="s">
        <v>161</v>
      </c>
      <c r="G114" s="32" t="s">
        <v>277</v>
      </c>
      <c r="H114" s="32" t="s">
        <v>287</v>
      </c>
      <c r="I114" s="32" t="s">
        <v>273</v>
      </c>
      <c r="J114" s="31" t="s">
        <v>352</v>
      </c>
      <c r="K114" s="32" t="s">
        <v>274</v>
      </c>
      <c r="L114" s="32" t="s">
        <v>268</v>
      </c>
      <c r="M114" s="32" t="s">
        <v>322</v>
      </c>
    </row>
    <row r="115" spans="1:13" s="32" customFormat="1">
      <c r="A115" s="32" t="s">
        <v>155</v>
      </c>
      <c r="B115" s="32" t="s">
        <v>156</v>
      </c>
      <c r="C115" s="32" t="s">
        <v>154</v>
      </c>
      <c r="D115" s="32">
        <v>4.8</v>
      </c>
      <c r="E115" s="33">
        <v>-3.9289568909670036</v>
      </c>
      <c r="F115" s="32" t="s">
        <v>161</v>
      </c>
      <c r="G115" s="32" t="s">
        <v>353</v>
      </c>
      <c r="H115" s="32" t="s">
        <v>331</v>
      </c>
      <c r="I115" s="32" t="s">
        <v>264</v>
      </c>
      <c r="K115" s="32" t="s">
        <v>274</v>
      </c>
      <c r="L115" s="32" t="s">
        <v>268</v>
      </c>
      <c r="M115" s="32" t="s">
        <v>322</v>
      </c>
    </row>
    <row r="116" spans="1:13" s="32" customFormat="1">
      <c r="C116" s="32" t="s">
        <v>354</v>
      </c>
      <c r="D116" s="32">
        <f>MIN(D2:D115)</f>
        <v>-0.92</v>
      </c>
      <c r="E116" s="32">
        <f>MIN(E2:E115)</f>
        <v>-9.93</v>
      </c>
    </row>
    <row r="117" spans="1:13" s="32" customFormat="1">
      <c r="C117" s="32" t="s">
        <v>355</v>
      </c>
      <c r="D117" s="32">
        <f>MAX(D2:D115)</f>
        <v>6.8</v>
      </c>
      <c r="E117" s="32">
        <f>MAX(E2:E115)</f>
        <v>2.1800000000000002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M1" sqref="M1"/>
    </sheetView>
  </sheetViews>
  <sheetFormatPr baseColWidth="10" defaultColWidth="11" defaultRowHeight="15" x14ac:dyDescent="0"/>
  <cols>
    <col min="1" max="1" width="41.83203125" customWidth="1"/>
    <col min="3" max="3" width="30" bestFit="1" customWidth="1"/>
  </cols>
  <sheetData>
    <row r="1" spans="1:16" s="3" customFormat="1">
      <c r="A1" s="3" t="s">
        <v>11</v>
      </c>
      <c r="B1" s="3" t="s">
        <v>12</v>
      </c>
      <c r="C1" s="3" t="s">
        <v>157</v>
      </c>
      <c r="D1" s="3" t="s">
        <v>14</v>
      </c>
      <c r="E1" s="3" t="s">
        <v>15</v>
      </c>
      <c r="F1" s="3" t="s">
        <v>356</v>
      </c>
      <c r="G1" s="3" t="s">
        <v>256</v>
      </c>
      <c r="H1" s="3" t="s">
        <v>16</v>
      </c>
      <c r="I1" s="26" t="s">
        <v>257</v>
      </c>
      <c r="J1" s="26" t="s">
        <v>258</v>
      </c>
      <c r="K1" s="26" t="s">
        <v>259</v>
      </c>
      <c r="L1" s="26" t="s">
        <v>260</v>
      </c>
      <c r="M1" s="26" t="s">
        <v>388</v>
      </c>
      <c r="N1" s="26" t="s">
        <v>387</v>
      </c>
      <c r="O1" s="3" t="s">
        <v>261</v>
      </c>
    </row>
    <row r="2" spans="1:16">
      <c r="A2" t="s">
        <v>158</v>
      </c>
      <c r="B2" t="s">
        <v>159</v>
      </c>
      <c r="C2" t="s">
        <v>160</v>
      </c>
      <c r="D2">
        <v>-2.9</v>
      </c>
      <c r="E2" t="s">
        <v>161</v>
      </c>
      <c r="F2">
        <v>10</v>
      </c>
      <c r="G2">
        <v>1.46</v>
      </c>
      <c r="H2" t="s">
        <v>162</v>
      </c>
      <c r="I2" t="s">
        <v>330</v>
      </c>
      <c r="J2" t="s">
        <v>331</v>
      </c>
      <c r="K2" t="s">
        <v>264</v>
      </c>
      <c r="M2" t="s">
        <v>274</v>
      </c>
      <c r="N2" t="s">
        <v>268</v>
      </c>
    </row>
    <row r="3" spans="1:16">
      <c r="A3" t="s">
        <v>158</v>
      </c>
      <c r="B3" t="s">
        <v>159</v>
      </c>
      <c r="C3" t="s">
        <v>160</v>
      </c>
      <c r="D3">
        <v>-2.1</v>
      </c>
      <c r="E3" t="s">
        <v>161</v>
      </c>
      <c r="F3">
        <v>10</v>
      </c>
      <c r="G3">
        <v>1.46</v>
      </c>
      <c r="H3" t="s">
        <v>162</v>
      </c>
      <c r="I3" t="s">
        <v>270</v>
      </c>
      <c r="J3" t="s">
        <v>287</v>
      </c>
      <c r="K3" t="s">
        <v>273</v>
      </c>
      <c r="M3" s="23" t="s">
        <v>275</v>
      </c>
      <c r="N3" t="s">
        <v>268</v>
      </c>
      <c r="O3" t="s">
        <v>322</v>
      </c>
    </row>
    <row r="4" spans="1:16">
      <c r="A4" t="s">
        <v>158</v>
      </c>
      <c r="B4" t="s">
        <v>159</v>
      </c>
      <c r="C4" t="s">
        <v>160</v>
      </c>
      <c r="D4">
        <v>-1.72</v>
      </c>
      <c r="E4" t="s">
        <v>161</v>
      </c>
      <c r="F4">
        <v>10</v>
      </c>
      <c r="G4">
        <v>1.46</v>
      </c>
      <c r="H4" t="s">
        <v>162</v>
      </c>
      <c r="I4" t="s">
        <v>292</v>
      </c>
      <c r="J4" t="s">
        <v>287</v>
      </c>
      <c r="K4" t="s">
        <v>273</v>
      </c>
      <c r="M4" s="23" t="s">
        <v>275</v>
      </c>
      <c r="N4" t="s">
        <v>268</v>
      </c>
      <c r="O4" t="s">
        <v>322</v>
      </c>
    </row>
    <row r="5" spans="1:16">
      <c r="A5" t="s">
        <v>158</v>
      </c>
      <c r="B5" t="s">
        <v>159</v>
      </c>
      <c r="C5" t="s">
        <v>160</v>
      </c>
      <c r="D5">
        <v>-1.55</v>
      </c>
      <c r="E5" t="s">
        <v>161</v>
      </c>
      <c r="F5">
        <v>10</v>
      </c>
      <c r="G5">
        <v>1.46</v>
      </c>
      <c r="H5" t="s">
        <v>162</v>
      </c>
      <c r="I5" t="s">
        <v>292</v>
      </c>
      <c r="J5" t="s">
        <v>263</v>
      </c>
      <c r="K5" t="s">
        <v>273</v>
      </c>
      <c r="M5" t="s">
        <v>274</v>
      </c>
      <c r="N5" t="s">
        <v>268</v>
      </c>
      <c r="O5" t="s">
        <v>357</v>
      </c>
    </row>
    <row r="6" spans="1:16" s="23" customFormat="1">
      <c r="A6" s="23" t="s">
        <v>158</v>
      </c>
      <c r="B6" s="23" t="s">
        <v>159</v>
      </c>
      <c r="C6" s="23" t="s">
        <v>160</v>
      </c>
      <c r="D6" s="23">
        <v>-1.27</v>
      </c>
      <c r="E6" s="23" t="s">
        <v>161</v>
      </c>
      <c r="F6" s="23">
        <v>10</v>
      </c>
      <c r="G6" s="23">
        <v>1.46</v>
      </c>
      <c r="H6" s="23" t="s">
        <v>162</v>
      </c>
      <c r="I6" s="23" t="s">
        <v>286</v>
      </c>
      <c r="J6" s="23" t="s">
        <v>358</v>
      </c>
      <c r="K6" s="23" t="s">
        <v>321</v>
      </c>
      <c r="N6" s="23" t="s">
        <v>268</v>
      </c>
      <c r="O6" s="23" t="s">
        <v>359</v>
      </c>
      <c r="P6"/>
    </row>
    <row r="7" spans="1:16" s="23" customFormat="1">
      <c r="A7" s="23" t="s">
        <v>158</v>
      </c>
      <c r="B7" s="23" t="s">
        <v>159</v>
      </c>
      <c r="C7" s="23" t="s">
        <v>160</v>
      </c>
      <c r="D7" s="23">
        <v>-1.1200000000000001</v>
      </c>
      <c r="E7" s="23" t="s">
        <v>161</v>
      </c>
      <c r="F7" s="23">
        <v>10</v>
      </c>
      <c r="G7" s="23">
        <v>1.46</v>
      </c>
      <c r="H7" s="23" t="s">
        <v>162</v>
      </c>
      <c r="I7" s="19" t="s">
        <v>286</v>
      </c>
      <c r="J7" s="23" t="s">
        <v>331</v>
      </c>
      <c r="K7" s="23" t="s">
        <v>264</v>
      </c>
      <c r="M7" s="23" t="s">
        <v>313</v>
      </c>
      <c r="N7" s="23" t="s">
        <v>268</v>
      </c>
      <c r="O7" s="23" t="s">
        <v>360</v>
      </c>
      <c r="P7"/>
    </row>
    <row r="8" spans="1:16">
      <c r="A8" t="s">
        <v>158</v>
      </c>
      <c r="B8" t="s">
        <v>159</v>
      </c>
      <c r="C8" t="s">
        <v>160</v>
      </c>
      <c r="D8">
        <v>-0.97399999999999998</v>
      </c>
      <c r="E8" t="s">
        <v>161</v>
      </c>
      <c r="F8">
        <v>10</v>
      </c>
      <c r="G8">
        <v>1.46</v>
      </c>
      <c r="H8" t="s">
        <v>162</v>
      </c>
      <c r="I8" t="s">
        <v>278</v>
      </c>
      <c r="J8" t="s">
        <v>263</v>
      </c>
      <c r="K8" t="s">
        <v>264</v>
      </c>
      <c r="L8" t="s">
        <v>265</v>
      </c>
    </row>
    <row r="9" spans="1:16">
      <c r="A9" t="s">
        <v>158</v>
      </c>
      <c r="B9" t="s">
        <v>159</v>
      </c>
      <c r="C9" t="s">
        <v>160</v>
      </c>
      <c r="D9">
        <v>-0.89100000000000001</v>
      </c>
      <c r="E9" t="s">
        <v>161</v>
      </c>
      <c r="F9">
        <v>10</v>
      </c>
      <c r="G9">
        <v>1.46</v>
      </c>
      <c r="H9" t="s">
        <v>162</v>
      </c>
      <c r="I9" t="s">
        <v>292</v>
      </c>
      <c r="J9" t="s">
        <v>263</v>
      </c>
      <c r="K9" t="s">
        <v>264</v>
      </c>
      <c r="M9" t="s">
        <v>274</v>
      </c>
      <c r="N9" t="s">
        <v>268</v>
      </c>
      <c r="O9" t="s">
        <v>361</v>
      </c>
    </row>
    <row r="10" spans="1:16">
      <c r="A10" t="s">
        <v>158</v>
      </c>
      <c r="B10" t="s">
        <v>159</v>
      </c>
      <c r="C10" t="s">
        <v>160</v>
      </c>
      <c r="D10">
        <v>-0.66800000000000004</v>
      </c>
      <c r="E10" t="s">
        <v>161</v>
      </c>
      <c r="F10">
        <v>10</v>
      </c>
      <c r="G10">
        <v>1.46</v>
      </c>
      <c r="H10" t="s">
        <v>162</v>
      </c>
      <c r="I10" t="s">
        <v>301</v>
      </c>
      <c r="J10" t="s">
        <v>287</v>
      </c>
      <c r="K10" t="s">
        <v>264</v>
      </c>
      <c r="M10" t="s">
        <v>274</v>
      </c>
      <c r="N10" t="s">
        <v>268</v>
      </c>
      <c r="O10" t="s">
        <v>326</v>
      </c>
    </row>
    <row r="11" spans="1:16">
      <c r="A11" t="s">
        <v>163</v>
      </c>
      <c r="B11" t="s">
        <v>164</v>
      </c>
      <c r="C11" t="s">
        <v>165</v>
      </c>
      <c r="D11">
        <v>-3.26</v>
      </c>
      <c r="E11" t="s">
        <v>161</v>
      </c>
      <c r="F11">
        <v>9.7799999999999994</v>
      </c>
      <c r="G11">
        <v>3.32</v>
      </c>
      <c r="H11" t="s">
        <v>162</v>
      </c>
      <c r="I11" t="s">
        <v>262</v>
      </c>
      <c r="J11" t="s">
        <v>287</v>
      </c>
      <c r="K11" t="s">
        <v>310</v>
      </c>
      <c r="M11" t="s">
        <v>274</v>
      </c>
      <c r="N11" t="s">
        <v>268</v>
      </c>
      <c r="O11" t="s">
        <v>362</v>
      </c>
    </row>
    <row r="12" spans="1:16">
      <c r="A12" t="s">
        <v>163</v>
      </c>
      <c r="B12" t="s">
        <v>164</v>
      </c>
      <c r="C12" t="s">
        <v>165</v>
      </c>
      <c r="D12">
        <v>-2.9</v>
      </c>
      <c r="E12" t="s">
        <v>161</v>
      </c>
      <c r="F12">
        <v>9.7799999999999994</v>
      </c>
      <c r="G12">
        <v>3.32</v>
      </c>
      <c r="H12" t="s">
        <v>162</v>
      </c>
      <c r="I12" t="s">
        <v>262</v>
      </c>
      <c r="J12" t="s">
        <v>287</v>
      </c>
      <c r="K12" t="s">
        <v>310</v>
      </c>
      <c r="M12" t="s">
        <v>274</v>
      </c>
      <c r="N12" t="s">
        <v>268</v>
      </c>
      <c r="O12" t="s">
        <v>362</v>
      </c>
    </row>
    <row r="13" spans="1:16">
      <c r="A13" t="s">
        <v>163</v>
      </c>
      <c r="B13" t="s">
        <v>164</v>
      </c>
      <c r="C13" t="s">
        <v>165</v>
      </c>
      <c r="D13">
        <v>-2.36</v>
      </c>
      <c r="E13" t="s">
        <v>161</v>
      </c>
      <c r="F13">
        <v>9.7799999999999994</v>
      </c>
      <c r="G13">
        <v>3.32</v>
      </c>
      <c r="H13" t="s">
        <v>162</v>
      </c>
      <c r="I13" t="s">
        <v>363</v>
      </c>
      <c r="J13" t="s">
        <v>287</v>
      </c>
      <c r="K13" t="s">
        <v>321</v>
      </c>
      <c r="M13" s="23" t="s">
        <v>275</v>
      </c>
      <c r="N13" t="s">
        <v>268</v>
      </c>
      <c r="O13" t="s">
        <v>364</v>
      </c>
    </row>
    <row r="14" spans="1:16">
      <c r="A14" t="s">
        <v>166</v>
      </c>
      <c r="B14" t="s">
        <v>167</v>
      </c>
      <c r="C14" t="s">
        <v>168</v>
      </c>
      <c r="D14">
        <v>-3.5</v>
      </c>
      <c r="E14" t="s">
        <v>161</v>
      </c>
      <c r="F14">
        <v>6.83</v>
      </c>
      <c r="G14">
        <v>3.72</v>
      </c>
      <c r="H14" t="s">
        <v>162</v>
      </c>
      <c r="I14" t="s">
        <v>365</v>
      </c>
      <c r="J14" t="s">
        <v>331</v>
      </c>
      <c r="K14" t="s">
        <v>273</v>
      </c>
      <c r="M14" s="23" t="s">
        <v>313</v>
      </c>
      <c r="N14" t="s">
        <v>268</v>
      </c>
      <c r="O14" t="s">
        <v>366</v>
      </c>
    </row>
    <row r="15" spans="1:16">
      <c r="A15" t="s">
        <v>166</v>
      </c>
      <c r="B15" t="s">
        <v>167</v>
      </c>
      <c r="C15" t="s">
        <v>168</v>
      </c>
      <c r="D15">
        <v>-3.26</v>
      </c>
      <c r="E15" t="s">
        <v>161</v>
      </c>
      <c r="F15">
        <v>6.83</v>
      </c>
      <c r="G15">
        <v>3.72</v>
      </c>
      <c r="H15" t="s">
        <v>162</v>
      </c>
      <c r="I15" t="s">
        <v>330</v>
      </c>
      <c r="J15" t="s">
        <v>331</v>
      </c>
      <c r="K15" t="s">
        <v>264</v>
      </c>
      <c r="M15" s="23" t="s">
        <v>274</v>
      </c>
      <c r="N15" t="s">
        <v>268</v>
      </c>
      <c r="O15" t="s">
        <v>367</v>
      </c>
    </row>
    <row r="16" spans="1:16">
      <c r="A16" t="s">
        <v>166</v>
      </c>
      <c r="B16" t="s">
        <v>167</v>
      </c>
      <c r="C16" t="s">
        <v>168</v>
      </c>
      <c r="D16">
        <v>-3.09</v>
      </c>
      <c r="E16" t="s">
        <v>161</v>
      </c>
      <c r="F16">
        <v>6.83</v>
      </c>
      <c r="G16">
        <v>3.72</v>
      </c>
      <c r="H16" t="s">
        <v>162</v>
      </c>
      <c r="I16" t="s">
        <v>301</v>
      </c>
      <c r="J16" t="s">
        <v>287</v>
      </c>
      <c r="K16" t="s">
        <v>264</v>
      </c>
      <c r="M16" s="23" t="s">
        <v>274</v>
      </c>
      <c r="N16" t="s">
        <v>268</v>
      </c>
      <c r="O16" t="s">
        <v>367</v>
      </c>
    </row>
    <row r="17" spans="1:15">
      <c r="A17" t="s">
        <v>166</v>
      </c>
      <c r="B17" t="s">
        <v>167</v>
      </c>
      <c r="C17" t="s">
        <v>168</v>
      </c>
      <c r="D17">
        <v>-2.98</v>
      </c>
      <c r="E17" t="s">
        <v>161</v>
      </c>
      <c r="F17">
        <v>6.83</v>
      </c>
      <c r="G17">
        <v>3.72</v>
      </c>
      <c r="H17" t="s">
        <v>162</v>
      </c>
      <c r="I17" t="s">
        <v>368</v>
      </c>
      <c r="J17" t="s">
        <v>331</v>
      </c>
      <c r="K17" t="s">
        <v>264</v>
      </c>
      <c r="M17" s="23" t="s">
        <v>274</v>
      </c>
      <c r="N17" t="s">
        <v>268</v>
      </c>
      <c r="O17" t="s">
        <v>367</v>
      </c>
    </row>
    <row r="18" spans="1:15">
      <c r="A18" t="s">
        <v>166</v>
      </c>
      <c r="B18" t="s">
        <v>167</v>
      </c>
      <c r="C18" t="s">
        <v>168</v>
      </c>
      <c r="D18">
        <v>-2.82</v>
      </c>
      <c r="E18" t="s">
        <v>161</v>
      </c>
      <c r="F18">
        <v>6.83</v>
      </c>
      <c r="G18">
        <v>3.72</v>
      </c>
      <c r="H18" t="s">
        <v>162</v>
      </c>
      <c r="I18" t="s">
        <v>292</v>
      </c>
      <c r="J18" t="s">
        <v>287</v>
      </c>
      <c r="K18" t="s">
        <v>273</v>
      </c>
      <c r="M18" s="23" t="s">
        <v>274</v>
      </c>
      <c r="N18" t="s">
        <v>268</v>
      </c>
      <c r="O18" t="s">
        <v>369</v>
      </c>
    </row>
    <row r="19" spans="1:15">
      <c r="A19" t="s">
        <v>166</v>
      </c>
      <c r="B19" t="s">
        <v>167</v>
      </c>
      <c r="C19" t="s">
        <v>168</v>
      </c>
      <c r="D19">
        <v>-2.74</v>
      </c>
      <c r="E19" t="s">
        <v>161</v>
      </c>
      <c r="F19">
        <v>6.83</v>
      </c>
      <c r="G19">
        <v>3.72</v>
      </c>
      <c r="H19" t="s">
        <v>162</v>
      </c>
      <c r="I19" s="23" t="s">
        <v>286</v>
      </c>
      <c r="J19" t="s">
        <v>287</v>
      </c>
      <c r="K19" t="s">
        <v>273</v>
      </c>
      <c r="M19" s="23" t="s">
        <v>313</v>
      </c>
      <c r="N19" t="s">
        <v>268</v>
      </c>
      <c r="O19" t="s">
        <v>318</v>
      </c>
    </row>
    <row r="20" spans="1:15">
      <c r="A20" t="s">
        <v>166</v>
      </c>
      <c r="B20" t="s">
        <v>167</v>
      </c>
      <c r="C20" t="s">
        <v>168</v>
      </c>
      <c r="D20">
        <v>-2.65</v>
      </c>
      <c r="E20" t="s">
        <v>161</v>
      </c>
      <c r="F20">
        <v>6.83</v>
      </c>
      <c r="G20">
        <v>3.72</v>
      </c>
      <c r="H20" t="s">
        <v>162</v>
      </c>
      <c r="I20" s="23" t="s">
        <v>275</v>
      </c>
      <c r="J20" t="s">
        <v>331</v>
      </c>
      <c r="K20" t="s">
        <v>321</v>
      </c>
      <c r="M20" s="23" t="s">
        <v>274</v>
      </c>
      <c r="N20" t="s">
        <v>268</v>
      </c>
      <c r="O20" t="s">
        <v>367</v>
      </c>
    </row>
    <row r="21" spans="1:15">
      <c r="A21" t="s">
        <v>166</v>
      </c>
      <c r="B21" t="s">
        <v>167</v>
      </c>
      <c r="C21" t="s">
        <v>168</v>
      </c>
      <c r="D21">
        <v>-2.57</v>
      </c>
      <c r="E21" t="s">
        <v>161</v>
      </c>
      <c r="F21">
        <v>6.83</v>
      </c>
      <c r="G21">
        <v>3.72</v>
      </c>
      <c r="H21" t="s">
        <v>162</v>
      </c>
      <c r="I21" s="23" t="s">
        <v>292</v>
      </c>
      <c r="J21" t="s">
        <v>287</v>
      </c>
      <c r="K21" t="s">
        <v>273</v>
      </c>
      <c r="M21" s="23" t="s">
        <v>274</v>
      </c>
      <c r="N21" t="s">
        <v>268</v>
      </c>
      <c r="O21" t="s">
        <v>369</v>
      </c>
    </row>
    <row r="22" spans="1:15">
      <c r="A22" t="s">
        <v>169</v>
      </c>
      <c r="B22" t="s">
        <v>170</v>
      </c>
      <c r="C22" t="s">
        <v>171</v>
      </c>
      <c r="D22">
        <v>-1.57</v>
      </c>
      <c r="E22" t="s">
        <v>161</v>
      </c>
      <c r="F22">
        <v>10.4</v>
      </c>
      <c r="G22">
        <v>1.94</v>
      </c>
      <c r="H22" t="s">
        <v>162</v>
      </c>
      <c r="I22" s="23" t="s">
        <v>278</v>
      </c>
      <c r="J22" t="s">
        <v>263</v>
      </c>
      <c r="K22" t="s">
        <v>264</v>
      </c>
      <c r="L22" t="s">
        <v>265</v>
      </c>
      <c r="M22" s="23"/>
    </row>
    <row r="23" spans="1:15">
      <c r="A23" t="s">
        <v>172</v>
      </c>
      <c r="B23" t="s">
        <v>173</v>
      </c>
      <c r="C23" t="s">
        <v>174</v>
      </c>
      <c r="D23">
        <v>-2.4900000000000002</v>
      </c>
      <c r="E23" t="s">
        <v>161</v>
      </c>
      <c r="F23">
        <v>10.7</v>
      </c>
      <c r="G23">
        <v>2.2999999999999998</v>
      </c>
      <c r="H23" t="s">
        <v>162</v>
      </c>
      <c r="I23" s="23" t="s">
        <v>301</v>
      </c>
      <c r="J23" t="s">
        <v>287</v>
      </c>
      <c r="K23" t="s">
        <v>273</v>
      </c>
      <c r="M23" s="23" t="s">
        <v>274</v>
      </c>
      <c r="N23" t="s">
        <v>268</v>
      </c>
      <c r="O23" t="s">
        <v>370</v>
      </c>
    </row>
    <row r="24" spans="1:15">
      <c r="A24" t="s">
        <v>172</v>
      </c>
      <c r="B24" t="s">
        <v>173</v>
      </c>
      <c r="C24" t="s">
        <v>174</v>
      </c>
      <c r="D24">
        <v>-1.91</v>
      </c>
      <c r="E24" t="s">
        <v>161</v>
      </c>
      <c r="F24">
        <v>10.7</v>
      </c>
      <c r="G24">
        <v>2.2999999999999998</v>
      </c>
      <c r="H24" t="s">
        <v>162</v>
      </c>
      <c r="I24" s="23" t="s">
        <v>270</v>
      </c>
      <c r="J24" t="s">
        <v>287</v>
      </c>
      <c r="K24" t="s">
        <v>273</v>
      </c>
      <c r="M24" s="23" t="s">
        <v>274</v>
      </c>
      <c r="N24" t="s">
        <v>268</v>
      </c>
      <c r="O24" t="s">
        <v>370</v>
      </c>
    </row>
    <row r="25" spans="1:15">
      <c r="A25" t="s">
        <v>172</v>
      </c>
      <c r="B25" t="s">
        <v>173</v>
      </c>
      <c r="C25" t="s">
        <v>174</v>
      </c>
      <c r="D25">
        <v>-1.8</v>
      </c>
      <c r="E25" t="s">
        <v>161</v>
      </c>
      <c r="F25">
        <v>10.7</v>
      </c>
      <c r="G25">
        <v>2.2999999999999998</v>
      </c>
      <c r="H25" t="s">
        <v>162</v>
      </c>
      <c r="I25" s="23" t="s">
        <v>301</v>
      </c>
      <c r="J25" t="s">
        <v>287</v>
      </c>
      <c r="K25" t="s">
        <v>321</v>
      </c>
      <c r="M25" s="23" t="s">
        <v>274</v>
      </c>
      <c r="N25" t="s">
        <v>268</v>
      </c>
      <c r="O25" t="s">
        <v>370</v>
      </c>
    </row>
    <row r="26" spans="1:15">
      <c r="A26" t="s">
        <v>172</v>
      </c>
      <c r="B26" t="s">
        <v>173</v>
      </c>
      <c r="C26" t="s">
        <v>174</v>
      </c>
      <c r="D26">
        <v>-1.79</v>
      </c>
      <c r="E26" t="s">
        <v>161</v>
      </c>
      <c r="F26">
        <v>10.7</v>
      </c>
      <c r="G26">
        <v>2.2999999999999998</v>
      </c>
      <c r="H26" t="s">
        <v>162</v>
      </c>
      <c r="I26" s="23" t="s">
        <v>292</v>
      </c>
      <c r="J26" t="s">
        <v>287</v>
      </c>
      <c r="K26" t="s">
        <v>273</v>
      </c>
      <c r="M26" s="23" t="s">
        <v>274</v>
      </c>
      <c r="N26" t="s">
        <v>268</v>
      </c>
      <c r="O26" t="s">
        <v>370</v>
      </c>
    </row>
    <row r="27" spans="1:15">
      <c r="A27" t="s">
        <v>172</v>
      </c>
      <c r="B27" t="s">
        <v>173</v>
      </c>
      <c r="C27" t="s">
        <v>174</v>
      </c>
      <c r="D27">
        <v>-1.68</v>
      </c>
      <c r="E27" t="s">
        <v>161</v>
      </c>
      <c r="F27">
        <v>10.7</v>
      </c>
      <c r="G27">
        <v>2.2999999999999998</v>
      </c>
      <c r="H27" t="s">
        <v>162</v>
      </c>
      <c r="I27" s="23" t="s">
        <v>301</v>
      </c>
      <c r="J27" t="s">
        <v>287</v>
      </c>
      <c r="K27" t="s">
        <v>264</v>
      </c>
      <c r="M27" s="23" t="s">
        <v>274</v>
      </c>
      <c r="N27" t="s">
        <v>268</v>
      </c>
      <c r="O27" t="s">
        <v>370</v>
      </c>
    </row>
    <row r="28" spans="1:15">
      <c r="A28" t="s">
        <v>172</v>
      </c>
      <c r="B28" t="s">
        <v>173</v>
      </c>
      <c r="C28" t="s">
        <v>174</v>
      </c>
      <c r="D28">
        <v>-1.58</v>
      </c>
      <c r="E28" t="s">
        <v>161</v>
      </c>
      <c r="F28">
        <v>10.7</v>
      </c>
      <c r="G28">
        <v>2.2999999999999998</v>
      </c>
      <c r="H28" t="s">
        <v>162</v>
      </c>
      <c r="I28" s="23" t="s">
        <v>275</v>
      </c>
      <c r="J28" t="s">
        <v>287</v>
      </c>
      <c r="K28" t="s">
        <v>264</v>
      </c>
      <c r="M28" s="23" t="s">
        <v>274</v>
      </c>
      <c r="N28" t="s">
        <v>268</v>
      </c>
      <c r="O28" t="s">
        <v>370</v>
      </c>
    </row>
    <row r="29" spans="1:15">
      <c r="A29" t="s">
        <v>175</v>
      </c>
      <c r="B29" t="s">
        <v>176</v>
      </c>
      <c r="C29" t="s">
        <v>177</v>
      </c>
      <c r="D29">
        <v>-2.75</v>
      </c>
      <c r="E29" t="s">
        <v>161</v>
      </c>
      <c r="F29">
        <v>7.44</v>
      </c>
      <c r="G29">
        <v>3.06</v>
      </c>
      <c r="H29" t="s">
        <v>162</v>
      </c>
      <c r="I29" t="s">
        <v>292</v>
      </c>
      <c r="J29" t="s">
        <v>287</v>
      </c>
      <c r="K29" t="s">
        <v>264</v>
      </c>
      <c r="M29" s="23" t="s">
        <v>275</v>
      </c>
      <c r="N29" t="s">
        <v>268</v>
      </c>
      <c r="O29" t="s">
        <v>275</v>
      </c>
    </row>
    <row r="30" spans="1:15">
      <c r="A30" t="s">
        <v>178</v>
      </c>
      <c r="B30" t="s">
        <v>179</v>
      </c>
      <c r="C30" t="s">
        <v>180</v>
      </c>
      <c r="D30">
        <v>-4.08</v>
      </c>
      <c r="E30" t="s">
        <v>161</v>
      </c>
      <c r="F30">
        <v>10.3</v>
      </c>
      <c r="G30">
        <v>5.76</v>
      </c>
      <c r="H30" t="s">
        <v>162</v>
      </c>
      <c r="I30" t="s">
        <v>262</v>
      </c>
      <c r="J30" t="s">
        <v>371</v>
      </c>
      <c r="K30" t="s">
        <v>372</v>
      </c>
      <c r="M30" t="s">
        <v>274</v>
      </c>
      <c r="N30" t="s">
        <v>268</v>
      </c>
      <c r="O30" t="s">
        <v>373</v>
      </c>
    </row>
    <row r="31" spans="1:15">
      <c r="A31" t="s">
        <v>178</v>
      </c>
      <c r="B31" t="s">
        <v>179</v>
      </c>
      <c r="C31" t="s">
        <v>180</v>
      </c>
      <c r="D31">
        <v>-3.87</v>
      </c>
      <c r="E31" t="s">
        <v>161</v>
      </c>
      <c r="F31">
        <v>10.3</v>
      </c>
      <c r="G31">
        <v>5.76</v>
      </c>
      <c r="H31" t="s">
        <v>162</v>
      </c>
      <c r="I31" t="s">
        <v>292</v>
      </c>
      <c r="J31" t="s">
        <v>371</v>
      </c>
      <c r="K31" t="s">
        <v>273</v>
      </c>
      <c r="M31" t="s">
        <v>274</v>
      </c>
      <c r="N31" t="s">
        <v>268</v>
      </c>
      <c r="O31" t="s">
        <v>374</v>
      </c>
    </row>
    <row r="32" spans="1:15">
      <c r="A32" t="s">
        <v>178</v>
      </c>
      <c r="B32" t="s">
        <v>179</v>
      </c>
      <c r="C32" t="s">
        <v>180</v>
      </c>
      <c r="D32">
        <v>-3.17</v>
      </c>
      <c r="E32" t="s">
        <v>161</v>
      </c>
      <c r="F32">
        <v>10.3</v>
      </c>
      <c r="G32">
        <v>5.76</v>
      </c>
      <c r="H32" t="s">
        <v>162</v>
      </c>
      <c r="I32" t="s">
        <v>262</v>
      </c>
      <c r="J32" t="s">
        <v>269</v>
      </c>
      <c r="K32" t="s">
        <v>273</v>
      </c>
      <c r="M32" t="s">
        <v>313</v>
      </c>
      <c r="N32" t="s">
        <v>268</v>
      </c>
      <c r="O32" t="s">
        <v>285</v>
      </c>
    </row>
    <row r="33" spans="1:15">
      <c r="A33" t="s">
        <v>181</v>
      </c>
      <c r="B33" t="s">
        <v>182</v>
      </c>
      <c r="C33" t="s">
        <v>183</v>
      </c>
      <c r="D33">
        <v>-4.5599999999999996</v>
      </c>
      <c r="E33" t="s">
        <v>161</v>
      </c>
      <c r="F33">
        <v>10.3</v>
      </c>
      <c r="G33">
        <v>5.76</v>
      </c>
      <c r="H33" t="s">
        <v>162</v>
      </c>
      <c r="I33" t="s">
        <v>375</v>
      </c>
      <c r="J33" t="s">
        <v>331</v>
      </c>
      <c r="K33" t="s">
        <v>273</v>
      </c>
      <c r="M33" t="s">
        <v>274</v>
      </c>
      <c r="N33" t="s">
        <v>268</v>
      </c>
      <c r="O33" t="s">
        <v>376</v>
      </c>
    </row>
    <row r="34" spans="1:15">
      <c r="A34" t="s">
        <v>181</v>
      </c>
      <c r="B34" t="s">
        <v>182</v>
      </c>
      <c r="C34" t="s">
        <v>183</v>
      </c>
      <c r="D34">
        <v>-4.33</v>
      </c>
      <c r="E34" t="s">
        <v>161</v>
      </c>
      <c r="F34">
        <v>10.3</v>
      </c>
      <c r="G34">
        <v>5.76</v>
      </c>
      <c r="H34" t="s">
        <v>162</v>
      </c>
      <c r="I34" t="s">
        <v>375</v>
      </c>
      <c r="J34" t="s">
        <v>331</v>
      </c>
      <c r="K34" t="s">
        <v>264</v>
      </c>
      <c r="M34" t="s">
        <v>274</v>
      </c>
      <c r="N34" t="s">
        <v>268</v>
      </c>
      <c r="O34" t="s">
        <v>376</v>
      </c>
    </row>
    <row r="35" spans="1:15">
      <c r="A35" t="s">
        <v>181</v>
      </c>
      <c r="B35" t="s">
        <v>182</v>
      </c>
      <c r="C35" t="s">
        <v>183</v>
      </c>
      <c r="D35">
        <v>-3.98</v>
      </c>
      <c r="E35" t="s">
        <v>161</v>
      </c>
      <c r="F35">
        <v>10.3</v>
      </c>
      <c r="G35">
        <v>5.76</v>
      </c>
      <c r="H35" t="s">
        <v>162</v>
      </c>
      <c r="I35" t="s">
        <v>375</v>
      </c>
      <c r="J35" t="s">
        <v>331</v>
      </c>
      <c r="K35" t="s">
        <v>273</v>
      </c>
      <c r="M35" t="s">
        <v>274</v>
      </c>
      <c r="N35" t="s">
        <v>268</v>
      </c>
      <c r="O35" t="s">
        <v>376</v>
      </c>
    </row>
    <row r="36" spans="1:15">
      <c r="A36" t="s">
        <v>181</v>
      </c>
      <c r="B36" t="s">
        <v>182</v>
      </c>
      <c r="C36" t="s">
        <v>183</v>
      </c>
      <c r="D36">
        <v>-3.29</v>
      </c>
      <c r="E36" t="s">
        <v>161</v>
      </c>
      <c r="F36">
        <v>10.3</v>
      </c>
      <c r="G36">
        <v>5.76</v>
      </c>
      <c r="H36" t="s">
        <v>162</v>
      </c>
      <c r="I36" t="s">
        <v>375</v>
      </c>
      <c r="J36" t="s">
        <v>331</v>
      </c>
      <c r="K36" t="s">
        <v>264</v>
      </c>
      <c r="M36" t="s">
        <v>274</v>
      </c>
      <c r="N36" t="s">
        <v>268</v>
      </c>
      <c r="O36" t="s">
        <v>376</v>
      </c>
    </row>
    <row r="37" spans="1:15">
      <c r="A37" s="19" t="s">
        <v>377</v>
      </c>
      <c r="B37" s="19" t="s">
        <v>184</v>
      </c>
      <c r="C37" s="19" t="s">
        <v>185</v>
      </c>
      <c r="D37" s="20">
        <v>-4.5649627899263043</v>
      </c>
      <c r="E37" s="19" t="s">
        <v>161</v>
      </c>
      <c r="F37" s="19">
        <v>10.31</v>
      </c>
      <c r="G37" s="21">
        <v>5.4</v>
      </c>
      <c r="H37" t="s">
        <v>162</v>
      </c>
      <c r="I37" t="s">
        <v>375</v>
      </c>
      <c r="J37" s="21" t="s">
        <v>263</v>
      </c>
      <c r="K37" s="21" t="s">
        <v>273</v>
      </c>
      <c r="M37" t="s">
        <v>274</v>
      </c>
      <c r="N37" t="s">
        <v>268</v>
      </c>
      <c r="O37" t="s">
        <v>378</v>
      </c>
    </row>
    <row r="38" spans="1:15">
      <c r="A38" s="19" t="s">
        <v>377</v>
      </c>
      <c r="B38" s="19" t="s">
        <v>186</v>
      </c>
      <c r="C38" s="19" t="s">
        <v>187</v>
      </c>
      <c r="D38" s="20">
        <v>-4.2353682923323115</v>
      </c>
      <c r="E38" s="19" t="s">
        <v>161</v>
      </c>
      <c r="F38" s="19">
        <v>10.23</v>
      </c>
      <c r="G38" s="22">
        <v>4.8</v>
      </c>
      <c r="H38" t="s">
        <v>133</v>
      </c>
      <c r="I38" t="s">
        <v>379</v>
      </c>
      <c r="J38" t="s">
        <v>309</v>
      </c>
      <c r="K38" t="s">
        <v>284</v>
      </c>
      <c r="M38" t="s">
        <v>274</v>
      </c>
      <c r="N38" t="s">
        <v>268</v>
      </c>
      <c r="O38" t="s">
        <v>380</v>
      </c>
    </row>
    <row r="39" spans="1:15">
      <c r="A39" t="s">
        <v>163</v>
      </c>
      <c r="B39" s="22" t="s">
        <v>164</v>
      </c>
      <c r="C39" s="18" t="s">
        <v>188</v>
      </c>
      <c r="D39" s="20">
        <v>-2.9605468794281991</v>
      </c>
      <c r="E39" s="19" t="s">
        <v>161</v>
      </c>
      <c r="F39" s="19">
        <v>9.7799999999999994</v>
      </c>
      <c r="G39" s="22">
        <v>3.4</v>
      </c>
      <c r="H39" t="s">
        <v>133</v>
      </c>
      <c r="I39" t="s">
        <v>381</v>
      </c>
      <c r="J39" t="s">
        <v>382</v>
      </c>
      <c r="K39" t="s">
        <v>372</v>
      </c>
      <c r="M39" t="s">
        <v>274</v>
      </c>
      <c r="N39" t="s">
        <v>294</v>
      </c>
      <c r="O39" t="s">
        <v>383</v>
      </c>
    </row>
    <row r="40" spans="1:15">
      <c r="A40" t="s">
        <v>163</v>
      </c>
      <c r="B40" s="22" t="s">
        <v>164</v>
      </c>
      <c r="C40" s="22" t="s">
        <v>188</v>
      </c>
      <c r="D40" s="20">
        <v>-2.5523069141163495</v>
      </c>
      <c r="E40" s="19" t="s">
        <v>161</v>
      </c>
      <c r="F40" s="19">
        <v>9.7799999999999994</v>
      </c>
      <c r="G40" s="22">
        <v>3.4</v>
      </c>
      <c r="H40" t="s">
        <v>133</v>
      </c>
      <c r="I40" t="s">
        <v>348</v>
      </c>
      <c r="J40" t="s">
        <v>287</v>
      </c>
      <c r="K40" t="s">
        <v>310</v>
      </c>
      <c r="M40" t="s">
        <v>274</v>
      </c>
      <c r="N40" t="s">
        <v>268</v>
      </c>
      <c r="O40" t="s">
        <v>322</v>
      </c>
    </row>
    <row r="41" spans="1:15">
      <c r="A41" t="s">
        <v>163</v>
      </c>
      <c r="B41" s="22" t="s">
        <v>164</v>
      </c>
      <c r="C41" s="22" t="s">
        <v>188</v>
      </c>
      <c r="D41" s="20">
        <v>-1.7973855044511806</v>
      </c>
      <c r="E41" s="19" t="s">
        <v>161</v>
      </c>
      <c r="F41" s="19">
        <v>9.7799999999999994</v>
      </c>
      <c r="G41" s="22">
        <v>3.4</v>
      </c>
      <c r="H41" t="s">
        <v>133</v>
      </c>
      <c r="I41" t="s">
        <v>292</v>
      </c>
      <c r="J41" t="s">
        <v>331</v>
      </c>
      <c r="K41" t="s">
        <v>264</v>
      </c>
      <c r="L41" t="s">
        <v>384</v>
      </c>
      <c r="M41" t="s">
        <v>274</v>
      </c>
      <c r="N41" t="s">
        <v>268</v>
      </c>
      <c r="O41" t="s">
        <v>349</v>
      </c>
    </row>
    <row r="42" spans="1:15">
      <c r="A42" t="s">
        <v>163</v>
      </c>
      <c r="B42" s="22" t="s">
        <v>164</v>
      </c>
      <c r="C42" s="22" t="s">
        <v>188</v>
      </c>
      <c r="D42" s="20">
        <v>-4.154366905444312</v>
      </c>
      <c r="E42" s="19" t="s">
        <v>161</v>
      </c>
      <c r="F42" s="19">
        <v>9.7799999999999994</v>
      </c>
      <c r="G42" s="22">
        <v>3.4</v>
      </c>
      <c r="H42" t="s">
        <v>133</v>
      </c>
      <c r="I42" t="s">
        <v>385</v>
      </c>
      <c r="J42" t="s">
        <v>287</v>
      </c>
      <c r="K42" t="s">
        <v>310</v>
      </c>
      <c r="M42" t="s">
        <v>274</v>
      </c>
      <c r="N42" t="s">
        <v>268</v>
      </c>
      <c r="O42" t="s">
        <v>386</v>
      </c>
    </row>
    <row r="43" spans="1:15">
      <c r="A43" t="s">
        <v>163</v>
      </c>
      <c r="B43" s="22" t="s">
        <v>164</v>
      </c>
      <c r="C43" s="22" t="s">
        <v>188</v>
      </c>
      <c r="D43" s="20">
        <v>-2.5523069141163495</v>
      </c>
      <c r="E43" s="19" t="s">
        <v>161</v>
      </c>
      <c r="F43" s="19">
        <v>9.7799999999999994</v>
      </c>
      <c r="G43" s="22">
        <v>3.4</v>
      </c>
      <c r="H43" t="s">
        <v>133</v>
      </c>
      <c r="I43" t="s">
        <v>348</v>
      </c>
      <c r="J43" t="s">
        <v>287</v>
      </c>
      <c r="K43" t="s">
        <v>310</v>
      </c>
      <c r="L43" t="s">
        <v>271</v>
      </c>
      <c r="M43" t="s">
        <v>274</v>
      </c>
      <c r="N43" t="s">
        <v>268</v>
      </c>
      <c r="O43" t="s">
        <v>322</v>
      </c>
    </row>
    <row r="44" spans="1:15">
      <c r="F44">
        <f>MIN(F2:F43)</f>
        <v>6.83</v>
      </c>
      <c r="G44">
        <f>MIN(G2:G43)</f>
        <v>1.46</v>
      </c>
    </row>
    <row r="45" spans="1:15">
      <c r="F45">
        <f>MAX(F2:F43)</f>
        <v>10.7</v>
      </c>
      <c r="G45">
        <f>MAX(G2:G43)</f>
        <v>5.76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activeCell="L2" sqref="L2"/>
    </sheetView>
  </sheetViews>
  <sheetFormatPr baseColWidth="10" defaultColWidth="11" defaultRowHeight="15" x14ac:dyDescent="0"/>
  <cols>
    <col min="1" max="1" width="41.1640625" customWidth="1"/>
    <col min="3" max="3" width="38" customWidth="1"/>
    <col min="6" max="6" width="19.6640625" bestFit="1" customWidth="1"/>
  </cols>
  <sheetData>
    <row r="1" spans="1:14">
      <c r="A1" s="3" t="s">
        <v>11</v>
      </c>
      <c r="B1" s="3" t="s">
        <v>12</v>
      </c>
      <c r="C1" s="3" t="s">
        <v>157</v>
      </c>
      <c r="D1" s="3" t="s">
        <v>14</v>
      </c>
      <c r="E1" s="3" t="s">
        <v>15</v>
      </c>
      <c r="F1" s="3" t="s">
        <v>256</v>
      </c>
      <c r="G1" s="3" t="s">
        <v>16</v>
      </c>
      <c r="H1" s="26" t="s">
        <v>257</v>
      </c>
      <c r="I1" s="26" t="s">
        <v>258</v>
      </c>
      <c r="J1" s="26" t="s">
        <v>259</v>
      </c>
      <c r="K1" s="26" t="s">
        <v>260</v>
      </c>
      <c r="L1" s="26" t="s">
        <v>388</v>
      </c>
      <c r="M1" s="26" t="s">
        <v>387</v>
      </c>
      <c r="N1" s="26" t="s">
        <v>261</v>
      </c>
    </row>
    <row r="2" spans="1:14">
      <c r="A2" t="s">
        <v>189</v>
      </c>
      <c r="B2" t="s">
        <v>190</v>
      </c>
      <c r="C2" t="s">
        <v>191</v>
      </c>
      <c r="D2">
        <v>5.5E-2</v>
      </c>
      <c r="E2" t="s">
        <v>161</v>
      </c>
      <c r="F2">
        <v>-0.27</v>
      </c>
      <c r="G2" t="s">
        <v>192</v>
      </c>
      <c r="H2" t="s">
        <v>262</v>
      </c>
      <c r="I2" t="s">
        <v>263</v>
      </c>
      <c r="J2" t="s">
        <v>264</v>
      </c>
      <c r="K2" t="s">
        <v>265</v>
      </c>
    </row>
    <row r="3" spans="1:14">
      <c r="A3" t="s">
        <v>193</v>
      </c>
      <c r="B3" t="s">
        <v>194</v>
      </c>
      <c r="C3" t="s">
        <v>195</v>
      </c>
      <c r="D3">
        <v>-2.4700000000000002</v>
      </c>
      <c r="E3" t="s">
        <v>161</v>
      </c>
      <c r="F3">
        <v>1.19</v>
      </c>
      <c r="G3" t="s">
        <v>192</v>
      </c>
      <c r="H3" t="s">
        <v>266</v>
      </c>
      <c r="I3" t="s">
        <v>263</v>
      </c>
      <c r="J3" t="s">
        <v>264</v>
      </c>
      <c r="L3" t="s">
        <v>267</v>
      </c>
      <c r="M3" t="s">
        <v>268</v>
      </c>
    </row>
    <row r="4" spans="1:14">
      <c r="A4" t="s">
        <v>193</v>
      </c>
      <c r="B4" t="s">
        <v>194</v>
      </c>
      <c r="C4" t="s">
        <v>195</v>
      </c>
      <c r="D4">
        <v>-2.4700000000000002</v>
      </c>
      <c r="E4" t="s">
        <v>161</v>
      </c>
      <c r="F4">
        <v>1.19</v>
      </c>
      <c r="G4" t="s">
        <v>192</v>
      </c>
      <c r="H4" t="s">
        <v>262</v>
      </c>
      <c r="I4" t="s">
        <v>269</v>
      </c>
      <c r="J4" t="s">
        <v>264</v>
      </c>
      <c r="L4" t="s">
        <v>267</v>
      </c>
      <c r="M4" t="s">
        <v>268</v>
      </c>
    </row>
    <row r="5" spans="1:14">
      <c r="A5" t="s">
        <v>196</v>
      </c>
      <c r="B5" t="s">
        <v>135</v>
      </c>
      <c r="C5" t="s">
        <v>197</v>
      </c>
      <c r="D5">
        <v>-2.66</v>
      </c>
      <c r="E5" t="s">
        <v>161</v>
      </c>
      <c r="F5">
        <v>3.98</v>
      </c>
      <c r="G5" t="s">
        <v>192</v>
      </c>
      <c r="H5" t="s">
        <v>270</v>
      </c>
      <c r="I5" t="s">
        <v>263</v>
      </c>
      <c r="J5" t="s">
        <v>264</v>
      </c>
      <c r="K5" t="s">
        <v>271</v>
      </c>
    </row>
    <row r="6" spans="1:14">
      <c r="A6" t="s">
        <v>198</v>
      </c>
      <c r="B6" t="s">
        <v>199</v>
      </c>
      <c r="C6" t="s">
        <v>200</v>
      </c>
      <c r="D6">
        <v>-3.12</v>
      </c>
      <c r="E6" t="s">
        <v>161</v>
      </c>
      <c r="F6">
        <v>4.18</v>
      </c>
      <c r="G6" t="s">
        <v>192</v>
      </c>
      <c r="H6" t="s">
        <v>270</v>
      </c>
      <c r="I6" t="s">
        <v>272</v>
      </c>
      <c r="J6" t="s">
        <v>273</v>
      </c>
      <c r="L6" t="s">
        <v>274</v>
      </c>
      <c r="M6" t="s">
        <v>268</v>
      </c>
      <c r="N6" s="23" t="s">
        <v>275</v>
      </c>
    </row>
    <row r="7" spans="1:14">
      <c r="A7" t="s">
        <v>198</v>
      </c>
      <c r="B7" t="s">
        <v>199</v>
      </c>
      <c r="C7" t="s">
        <v>200</v>
      </c>
      <c r="D7">
        <v>-2.82</v>
      </c>
      <c r="E7" t="s">
        <v>161</v>
      </c>
      <c r="F7">
        <v>4.18</v>
      </c>
      <c r="G7" t="s">
        <v>192</v>
      </c>
      <c r="H7" t="s">
        <v>270</v>
      </c>
      <c r="I7" t="s">
        <v>272</v>
      </c>
      <c r="J7" t="s">
        <v>264</v>
      </c>
      <c r="L7" t="s">
        <v>274</v>
      </c>
      <c r="M7" t="s">
        <v>268</v>
      </c>
      <c r="N7" s="27" t="s">
        <v>276</v>
      </c>
    </row>
    <row r="8" spans="1:14">
      <c r="A8" t="s">
        <v>201</v>
      </c>
      <c r="B8" t="s">
        <v>202</v>
      </c>
      <c r="C8" t="s">
        <v>203</v>
      </c>
      <c r="D8">
        <v>-4.6100000000000003</v>
      </c>
      <c r="E8" t="s">
        <v>161</v>
      </c>
      <c r="F8">
        <v>4.88</v>
      </c>
      <c r="G8" t="s">
        <v>192</v>
      </c>
      <c r="H8" t="s">
        <v>277</v>
      </c>
      <c r="I8" t="s">
        <v>263</v>
      </c>
      <c r="J8" t="s">
        <v>264</v>
      </c>
      <c r="K8" t="s">
        <v>265</v>
      </c>
    </row>
    <row r="9" spans="1:14">
      <c r="A9" t="s">
        <v>201</v>
      </c>
      <c r="B9" t="s">
        <v>202</v>
      </c>
      <c r="C9" t="s">
        <v>203</v>
      </c>
      <c r="D9">
        <v>-3.41</v>
      </c>
      <c r="E9" t="s">
        <v>161</v>
      </c>
      <c r="F9">
        <v>4.88</v>
      </c>
      <c r="G9" t="s">
        <v>192</v>
      </c>
      <c r="H9" t="s">
        <v>278</v>
      </c>
      <c r="I9" t="s">
        <v>263</v>
      </c>
      <c r="J9" t="s">
        <v>264</v>
      </c>
      <c r="K9" t="s">
        <v>271</v>
      </c>
    </row>
    <row r="10" spans="1:14">
      <c r="A10" t="s">
        <v>204</v>
      </c>
      <c r="B10" t="s">
        <v>155</v>
      </c>
      <c r="C10" t="s">
        <v>156</v>
      </c>
      <c r="D10">
        <v>-4.28</v>
      </c>
      <c r="E10" t="s">
        <v>161</v>
      </c>
      <c r="F10">
        <v>4.8</v>
      </c>
      <c r="G10" t="s">
        <v>192</v>
      </c>
      <c r="H10" t="s">
        <v>279</v>
      </c>
      <c r="I10" t="s">
        <v>280</v>
      </c>
      <c r="J10" t="s">
        <v>264</v>
      </c>
      <c r="L10" t="s">
        <v>274</v>
      </c>
      <c r="M10" t="s">
        <v>268</v>
      </c>
      <c r="N10" t="s">
        <v>281</v>
      </c>
    </row>
    <row r="11" spans="1:14">
      <c r="A11" t="s">
        <v>204</v>
      </c>
      <c r="B11" t="s">
        <v>155</v>
      </c>
      <c r="C11" t="s">
        <v>156</v>
      </c>
      <c r="D11">
        <v>-3.97</v>
      </c>
      <c r="E11" t="s">
        <v>161</v>
      </c>
      <c r="F11">
        <v>4.8</v>
      </c>
      <c r="G11" t="s">
        <v>192</v>
      </c>
      <c r="H11" t="s">
        <v>270</v>
      </c>
      <c r="I11" t="s">
        <v>263</v>
      </c>
      <c r="J11" t="s">
        <v>264</v>
      </c>
      <c r="K11" t="s">
        <v>271</v>
      </c>
    </row>
    <row r="12" spans="1:14">
      <c r="A12" t="s">
        <v>204</v>
      </c>
      <c r="B12" t="s">
        <v>155</v>
      </c>
      <c r="C12" t="s">
        <v>156</v>
      </c>
      <c r="D12">
        <v>-3.93</v>
      </c>
      <c r="E12" t="s">
        <v>161</v>
      </c>
      <c r="F12">
        <v>4.8</v>
      </c>
      <c r="G12" t="s">
        <v>192</v>
      </c>
      <c r="H12" t="s">
        <v>282</v>
      </c>
      <c r="I12" t="s">
        <v>280</v>
      </c>
      <c r="J12" t="s">
        <v>264</v>
      </c>
      <c r="L12" t="s">
        <v>274</v>
      </c>
      <c r="M12" t="s">
        <v>268</v>
      </c>
      <c r="N12" t="s">
        <v>281</v>
      </c>
    </row>
    <row r="13" spans="1:14">
      <c r="A13" t="s">
        <v>204</v>
      </c>
      <c r="B13" t="s">
        <v>155</v>
      </c>
      <c r="C13" t="s">
        <v>156</v>
      </c>
      <c r="D13">
        <v>-3.61</v>
      </c>
      <c r="E13" t="s">
        <v>161</v>
      </c>
      <c r="F13">
        <v>4.8</v>
      </c>
      <c r="G13" t="s">
        <v>192</v>
      </c>
      <c r="H13" t="s">
        <v>279</v>
      </c>
      <c r="I13" t="s">
        <v>280</v>
      </c>
      <c r="J13" t="s">
        <v>273</v>
      </c>
      <c r="L13" t="s">
        <v>274</v>
      </c>
      <c r="M13" t="s">
        <v>268</v>
      </c>
      <c r="N13" t="s">
        <v>281</v>
      </c>
    </row>
    <row r="14" spans="1:14">
      <c r="A14" t="s">
        <v>204</v>
      </c>
      <c r="B14" t="s">
        <v>155</v>
      </c>
      <c r="C14" t="s">
        <v>156</v>
      </c>
      <c r="D14">
        <v>-3.27</v>
      </c>
      <c r="E14" t="s">
        <v>161</v>
      </c>
      <c r="F14">
        <v>4.8</v>
      </c>
      <c r="G14" t="s">
        <v>192</v>
      </c>
      <c r="H14" t="s">
        <v>278</v>
      </c>
      <c r="I14" t="s">
        <v>263</v>
      </c>
      <c r="J14" t="s">
        <v>264</v>
      </c>
      <c r="L14" t="s">
        <v>267</v>
      </c>
      <c r="M14" t="s">
        <v>268</v>
      </c>
      <c r="N14" t="s">
        <v>283</v>
      </c>
    </row>
    <row r="15" spans="1:14">
      <c r="A15" t="s">
        <v>204</v>
      </c>
      <c r="B15" t="s">
        <v>155</v>
      </c>
      <c r="C15" t="s">
        <v>156</v>
      </c>
      <c r="D15">
        <v>-3.25</v>
      </c>
      <c r="E15" t="s">
        <v>161</v>
      </c>
      <c r="F15">
        <v>4.8</v>
      </c>
      <c r="G15" t="s">
        <v>192</v>
      </c>
      <c r="H15" t="s">
        <v>262</v>
      </c>
      <c r="I15" t="s">
        <v>263</v>
      </c>
      <c r="J15" t="s">
        <v>284</v>
      </c>
      <c r="L15" t="s">
        <v>267</v>
      </c>
      <c r="M15" t="s">
        <v>268</v>
      </c>
      <c r="N15" t="s">
        <v>285</v>
      </c>
    </row>
    <row r="16" spans="1:14">
      <c r="A16" t="s">
        <v>204</v>
      </c>
      <c r="B16" t="s">
        <v>155</v>
      </c>
      <c r="C16" t="s">
        <v>156</v>
      </c>
      <c r="D16">
        <v>-3.21</v>
      </c>
      <c r="E16" t="s">
        <v>161</v>
      </c>
      <c r="F16">
        <v>4.8</v>
      </c>
      <c r="G16" t="s">
        <v>192</v>
      </c>
      <c r="H16" t="s">
        <v>278</v>
      </c>
      <c r="I16" t="s">
        <v>263</v>
      </c>
      <c r="J16" t="s">
        <v>264</v>
      </c>
      <c r="K16" t="s">
        <v>265</v>
      </c>
    </row>
    <row r="17" spans="1:14">
      <c r="A17" t="s">
        <v>205</v>
      </c>
      <c r="B17" t="s">
        <v>206</v>
      </c>
      <c r="C17" t="s">
        <v>207</v>
      </c>
      <c r="D17">
        <v>-2.29</v>
      </c>
      <c r="E17" t="s">
        <v>161</v>
      </c>
      <c r="F17">
        <v>4.0999999999999996</v>
      </c>
      <c r="G17" t="s">
        <v>192</v>
      </c>
      <c r="H17" t="s">
        <v>270</v>
      </c>
      <c r="I17" t="s">
        <v>263</v>
      </c>
      <c r="J17" t="s">
        <v>264</v>
      </c>
      <c r="K17" t="s">
        <v>271</v>
      </c>
    </row>
    <row r="18" spans="1:14">
      <c r="A18" t="s">
        <v>208</v>
      </c>
      <c r="B18" t="s">
        <v>209</v>
      </c>
      <c r="C18" t="s">
        <v>210</v>
      </c>
      <c r="D18">
        <v>-2.62</v>
      </c>
      <c r="E18" t="s">
        <v>161</v>
      </c>
      <c r="F18">
        <v>3.31</v>
      </c>
      <c r="G18" t="s">
        <v>192</v>
      </c>
      <c r="H18" t="s">
        <v>262</v>
      </c>
      <c r="I18" t="s">
        <v>263</v>
      </c>
      <c r="J18" t="s">
        <v>264</v>
      </c>
      <c r="K18" t="s">
        <v>265</v>
      </c>
    </row>
    <row r="19" spans="1:14">
      <c r="A19" t="s">
        <v>211</v>
      </c>
      <c r="B19" t="s">
        <v>212</v>
      </c>
      <c r="C19" t="s">
        <v>213</v>
      </c>
      <c r="D19">
        <v>-3.61</v>
      </c>
      <c r="E19" t="s">
        <v>161</v>
      </c>
      <c r="F19">
        <v>5.18</v>
      </c>
      <c r="G19" t="s">
        <v>192</v>
      </c>
      <c r="H19" t="s">
        <v>270</v>
      </c>
      <c r="I19" t="s">
        <v>263</v>
      </c>
      <c r="J19" t="s">
        <v>264</v>
      </c>
      <c r="K19" t="s">
        <v>271</v>
      </c>
    </row>
    <row r="20" spans="1:14">
      <c r="A20" t="s">
        <v>214</v>
      </c>
      <c r="B20" s="23" t="s">
        <v>215</v>
      </c>
      <c r="C20" t="s">
        <v>216</v>
      </c>
      <c r="D20" s="23">
        <v>-3.15</v>
      </c>
      <c r="E20" t="s">
        <v>161</v>
      </c>
      <c r="F20">
        <v>4.3099999999999996</v>
      </c>
      <c r="G20" t="s">
        <v>192</v>
      </c>
      <c r="H20" t="s">
        <v>262</v>
      </c>
      <c r="I20" t="s">
        <v>263</v>
      </c>
      <c r="J20" t="s">
        <v>264</v>
      </c>
      <c r="K20" t="s">
        <v>265</v>
      </c>
    </row>
    <row r="21" spans="1:14">
      <c r="A21" t="s">
        <v>217</v>
      </c>
      <c r="B21" t="s">
        <v>218</v>
      </c>
      <c r="C21" t="s">
        <v>219</v>
      </c>
      <c r="D21">
        <v>-0.46600000000000003</v>
      </c>
      <c r="E21" t="s">
        <v>161</v>
      </c>
      <c r="F21">
        <v>0.08</v>
      </c>
      <c r="G21" t="s">
        <v>192</v>
      </c>
      <c r="H21" t="s">
        <v>278</v>
      </c>
      <c r="I21" t="s">
        <v>263</v>
      </c>
      <c r="J21" t="s">
        <v>264</v>
      </c>
      <c r="K21" t="s">
        <v>265</v>
      </c>
    </row>
    <row r="22" spans="1:14">
      <c r="A22" t="s">
        <v>220</v>
      </c>
      <c r="B22" t="s">
        <v>221</v>
      </c>
      <c r="C22" t="s">
        <v>222</v>
      </c>
      <c r="D22">
        <v>-2.82</v>
      </c>
      <c r="E22" t="s">
        <v>161</v>
      </c>
      <c r="F22">
        <v>4.59</v>
      </c>
      <c r="G22" t="s">
        <v>192</v>
      </c>
      <c r="H22" s="23" t="s">
        <v>286</v>
      </c>
      <c r="I22" t="s">
        <v>287</v>
      </c>
      <c r="J22" t="s">
        <v>273</v>
      </c>
      <c r="L22" t="s">
        <v>267</v>
      </c>
      <c r="M22" t="s">
        <v>268</v>
      </c>
      <c r="N22" t="s">
        <v>288</v>
      </c>
    </row>
    <row r="23" spans="1:14">
      <c r="A23" t="s">
        <v>223</v>
      </c>
      <c r="B23" t="s">
        <v>224</v>
      </c>
      <c r="C23" t="s">
        <v>225</v>
      </c>
      <c r="D23">
        <v>-2.56</v>
      </c>
      <c r="E23" t="s">
        <v>161</v>
      </c>
      <c r="F23">
        <v>4.3099999999999996</v>
      </c>
      <c r="G23" t="s">
        <v>192</v>
      </c>
      <c r="H23" t="s">
        <v>262</v>
      </c>
      <c r="I23" t="s">
        <v>263</v>
      </c>
      <c r="J23" t="s">
        <v>264</v>
      </c>
      <c r="K23" t="s">
        <v>265</v>
      </c>
    </row>
    <row r="24" spans="1:14">
      <c r="A24" t="s">
        <v>226</v>
      </c>
      <c r="B24" t="s">
        <v>227</v>
      </c>
      <c r="C24" t="s">
        <v>228</v>
      </c>
      <c r="D24" s="23">
        <v>-0.43933269383026263</v>
      </c>
      <c r="E24" s="23" t="s">
        <v>161</v>
      </c>
      <c r="F24" s="23">
        <v>0.56000000000000005</v>
      </c>
      <c r="G24" s="23" t="s">
        <v>229</v>
      </c>
      <c r="H24" t="s">
        <v>278</v>
      </c>
      <c r="I24" t="s">
        <v>263</v>
      </c>
      <c r="J24" t="s">
        <v>264</v>
      </c>
      <c r="K24" t="s">
        <v>265</v>
      </c>
    </row>
    <row r="25" spans="1:14">
      <c r="A25" t="s">
        <v>230</v>
      </c>
      <c r="B25" t="s">
        <v>231</v>
      </c>
      <c r="C25" t="s">
        <v>232</v>
      </c>
      <c r="D25" s="23">
        <v>-0.67394199863408777</v>
      </c>
      <c r="E25" s="23" t="s">
        <v>161</v>
      </c>
      <c r="F25" s="23">
        <v>0.83</v>
      </c>
      <c r="G25" s="23" t="s">
        <v>229</v>
      </c>
      <c r="H25" t="s">
        <v>278</v>
      </c>
      <c r="I25" t="s">
        <v>263</v>
      </c>
      <c r="J25" t="s">
        <v>264</v>
      </c>
      <c r="K25" t="s">
        <v>265</v>
      </c>
    </row>
    <row r="26" spans="1:14">
      <c r="A26" t="s">
        <v>233</v>
      </c>
      <c r="B26" t="s">
        <v>234</v>
      </c>
      <c r="C26" t="s">
        <v>235</v>
      </c>
      <c r="D26" s="23">
        <v>-1.8129133566428555</v>
      </c>
      <c r="E26" s="23" t="s">
        <v>161</v>
      </c>
      <c r="F26" s="23">
        <v>2.16</v>
      </c>
      <c r="G26" s="23" t="s">
        <v>229</v>
      </c>
      <c r="H26" t="s">
        <v>262</v>
      </c>
      <c r="I26" t="s">
        <v>263</v>
      </c>
      <c r="J26" t="s">
        <v>264</v>
      </c>
      <c r="K26" t="s">
        <v>265</v>
      </c>
    </row>
    <row r="27" spans="1:14">
      <c r="A27" t="s">
        <v>236</v>
      </c>
      <c r="B27" t="s">
        <v>237</v>
      </c>
      <c r="C27" t="s">
        <v>238</v>
      </c>
      <c r="D27" s="23">
        <v>-3.3701109148072801</v>
      </c>
      <c r="E27" s="23" t="s">
        <v>161</v>
      </c>
      <c r="F27" s="23">
        <v>4.16</v>
      </c>
      <c r="G27" s="23" t="s">
        <v>229</v>
      </c>
      <c r="H27" t="s">
        <v>289</v>
      </c>
      <c r="I27" t="s">
        <v>280</v>
      </c>
      <c r="J27" t="s">
        <v>273</v>
      </c>
      <c r="L27" t="s">
        <v>274</v>
      </c>
      <c r="M27" t="s">
        <v>268</v>
      </c>
      <c r="N27" t="s">
        <v>290</v>
      </c>
    </row>
    <row r="28" spans="1:14">
      <c r="A28" t="s">
        <v>236</v>
      </c>
      <c r="B28" t="s">
        <v>237</v>
      </c>
      <c r="C28" t="s">
        <v>238</v>
      </c>
      <c r="D28" s="23">
        <v>-2.3701109148072801</v>
      </c>
      <c r="E28" s="23" t="s">
        <v>161</v>
      </c>
      <c r="F28" s="23">
        <v>4.16</v>
      </c>
      <c r="G28" s="23" t="s">
        <v>229</v>
      </c>
      <c r="H28" t="s">
        <v>289</v>
      </c>
      <c r="I28" t="s">
        <v>280</v>
      </c>
      <c r="J28" t="s">
        <v>273</v>
      </c>
      <c r="L28" t="s">
        <v>274</v>
      </c>
      <c r="M28" t="s">
        <v>268</v>
      </c>
      <c r="N28" t="s">
        <v>291</v>
      </c>
    </row>
    <row r="29" spans="1:14">
      <c r="A29" t="s">
        <v>239</v>
      </c>
      <c r="B29" t="s">
        <v>240</v>
      </c>
      <c r="C29" t="s">
        <v>241</v>
      </c>
      <c r="D29" s="23">
        <v>-1.7218792838002308</v>
      </c>
      <c r="E29" s="23" t="s">
        <v>161</v>
      </c>
      <c r="F29" s="23">
        <v>2.4</v>
      </c>
      <c r="G29" s="23" t="s">
        <v>229</v>
      </c>
      <c r="H29" t="s">
        <v>292</v>
      </c>
      <c r="I29" t="s">
        <v>293</v>
      </c>
      <c r="J29" t="s">
        <v>264</v>
      </c>
      <c r="L29" s="27" t="s">
        <v>274</v>
      </c>
      <c r="M29" t="s">
        <v>294</v>
      </c>
      <c r="N29" t="s">
        <v>283</v>
      </c>
    </row>
    <row r="30" spans="1:14">
      <c r="A30" t="s">
        <v>242</v>
      </c>
      <c r="B30" t="s">
        <v>243</v>
      </c>
      <c r="C30" t="s">
        <v>244</v>
      </c>
      <c r="D30" s="23">
        <v>-2.3227492453572176</v>
      </c>
      <c r="E30" s="23" t="s">
        <v>161</v>
      </c>
      <c r="F30" s="23">
        <v>2</v>
      </c>
      <c r="G30" s="23" t="s">
        <v>229</v>
      </c>
      <c r="H30" t="s">
        <v>262</v>
      </c>
      <c r="I30" t="s">
        <v>263</v>
      </c>
      <c r="J30" t="s">
        <v>264</v>
      </c>
      <c r="K30" t="s">
        <v>265</v>
      </c>
    </row>
    <row r="31" spans="1:14">
      <c r="A31" t="s">
        <v>245</v>
      </c>
      <c r="B31" t="s">
        <v>246</v>
      </c>
      <c r="C31" t="s">
        <v>247</v>
      </c>
      <c r="D31" s="23">
        <v>-2.6211229973774586</v>
      </c>
      <c r="E31" s="23" t="s">
        <v>161</v>
      </c>
      <c r="F31" s="23">
        <v>4</v>
      </c>
      <c r="G31" s="23" t="s">
        <v>229</v>
      </c>
      <c r="H31" t="s">
        <v>292</v>
      </c>
      <c r="I31" t="s">
        <v>293</v>
      </c>
      <c r="J31" t="s">
        <v>295</v>
      </c>
      <c r="L31" s="27" t="s">
        <v>274</v>
      </c>
      <c r="M31" t="s">
        <v>294</v>
      </c>
      <c r="N31" t="s">
        <v>283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K2" sqref="K2"/>
    </sheetView>
  </sheetViews>
  <sheetFormatPr baseColWidth="10" defaultColWidth="11" defaultRowHeight="15" x14ac:dyDescent="0"/>
  <cols>
    <col min="1" max="1" width="36" customWidth="1"/>
    <col min="2" max="2" width="18.1640625" customWidth="1"/>
    <col min="7" max="7" width="19.1640625" bestFit="1" customWidth="1"/>
  </cols>
  <sheetData>
    <row r="1" spans="1:15">
      <c r="A1" s="24" t="s">
        <v>11</v>
      </c>
      <c r="B1" s="24" t="s">
        <v>12</v>
      </c>
      <c r="C1" s="24" t="s">
        <v>13</v>
      </c>
      <c r="D1" s="24" t="s">
        <v>14</v>
      </c>
      <c r="E1" s="24" t="s">
        <v>15</v>
      </c>
      <c r="F1" s="24" t="s">
        <v>256</v>
      </c>
      <c r="G1" s="24" t="s">
        <v>356</v>
      </c>
      <c r="H1" s="24" t="s">
        <v>16</v>
      </c>
      <c r="I1" s="26" t="s">
        <v>257</v>
      </c>
      <c r="J1" s="26" t="s">
        <v>258</v>
      </c>
      <c r="K1" s="26" t="s">
        <v>396</v>
      </c>
      <c r="L1" s="26" t="s">
        <v>395</v>
      </c>
      <c r="M1" s="26" t="s">
        <v>388</v>
      </c>
      <c r="N1" s="26" t="s">
        <v>387</v>
      </c>
      <c r="O1" s="26" t="s">
        <v>389</v>
      </c>
    </row>
    <row r="2" spans="1:15">
      <c r="A2" t="s">
        <v>248</v>
      </c>
      <c r="B2" t="s">
        <v>186</v>
      </c>
      <c r="C2" t="s">
        <v>187</v>
      </c>
      <c r="D2" s="25">
        <v>-4.6399999999999997</v>
      </c>
      <c r="E2" t="s">
        <v>161</v>
      </c>
      <c r="F2">
        <v>4.8</v>
      </c>
      <c r="G2">
        <v>10.199999999999999</v>
      </c>
      <c r="H2" t="s">
        <v>192</v>
      </c>
      <c r="I2" t="s">
        <v>262</v>
      </c>
      <c r="J2" t="s">
        <v>287</v>
      </c>
      <c r="K2" t="s">
        <v>310</v>
      </c>
      <c r="M2" t="s">
        <v>274</v>
      </c>
      <c r="N2" t="s">
        <v>268</v>
      </c>
      <c r="O2" t="s">
        <v>390</v>
      </c>
    </row>
    <row r="3" spans="1:15">
      <c r="A3" t="s">
        <v>248</v>
      </c>
      <c r="B3" t="s">
        <v>186</v>
      </c>
      <c r="C3" t="s">
        <v>187</v>
      </c>
      <c r="D3" s="25">
        <v>-4.08</v>
      </c>
      <c r="E3" t="s">
        <v>161</v>
      </c>
      <c r="F3">
        <v>4.8</v>
      </c>
      <c r="G3">
        <v>10.199999999999999</v>
      </c>
      <c r="H3" t="s">
        <v>192</v>
      </c>
      <c r="I3" t="s">
        <v>279</v>
      </c>
      <c r="J3" t="s">
        <v>391</v>
      </c>
      <c r="K3" t="s">
        <v>264</v>
      </c>
      <c r="M3" t="s">
        <v>274</v>
      </c>
      <c r="N3" t="s">
        <v>294</v>
      </c>
      <c r="O3" t="s">
        <v>283</v>
      </c>
    </row>
    <row r="4" spans="1:15">
      <c r="A4" t="s">
        <v>248</v>
      </c>
      <c r="B4" t="s">
        <v>186</v>
      </c>
      <c r="C4" t="s">
        <v>187</v>
      </c>
      <c r="D4" s="25">
        <v>-3.56</v>
      </c>
      <c r="E4" t="s">
        <v>161</v>
      </c>
      <c r="F4">
        <v>4.8</v>
      </c>
      <c r="G4">
        <v>10.199999999999999</v>
      </c>
      <c r="H4" t="s">
        <v>192</v>
      </c>
      <c r="I4" t="s">
        <v>262</v>
      </c>
      <c r="J4" t="s">
        <v>287</v>
      </c>
      <c r="K4" t="s">
        <v>310</v>
      </c>
      <c r="M4" t="s">
        <v>274</v>
      </c>
      <c r="N4" t="s">
        <v>268</v>
      </c>
      <c r="O4" t="s">
        <v>390</v>
      </c>
    </row>
    <row r="5" spans="1:15">
      <c r="A5" t="s">
        <v>248</v>
      </c>
      <c r="B5" t="s">
        <v>186</v>
      </c>
      <c r="C5" t="s">
        <v>187</v>
      </c>
      <c r="D5" s="25">
        <v>-3.31</v>
      </c>
      <c r="E5" t="s">
        <v>161</v>
      </c>
      <c r="F5">
        <v>4.8</v>
      </c>
      <c r="G5">
        <v>10.199999999999999</v>
      </c>
      <c r="H5" t="s">
        <v>192</v>
      </c>
      <c r="I5" t="s">
        <v>262</v>
      </c>
      <c r="J5" t="s">
        <v>309</v>
      </c>
      <c r="K5" t="s">
        <v>310</v>
      </c>
      <c r="M5" t="s">
        <v>313</v>
      </c>
      <c r="N5" t="s">
        <v>268</v>
      </c>
      <c r="O5" t="s">
        <v>392</v>
      </c>
    </row>
    <row r="6" spans="1:15">
      <c r="A6" t="s">
        <v>249</v>
      </c>
      <c r="B6" t="s">
        <v>250</v>
      </c>
      <c r="C6" t="s">
        <v>251</v>
      </c>
      <c r="D6" s="25">
        <v>-1.76</v>
      </c>
      <c r="E6" t="s">
        <v>161</v>
      </c>
      <c r="F6">
        <v>2.59</v>
      </c>
      <c r="G6">
        <v>9.09</v>
      </c>
      <c r="H6" t="s">
        <v>192</v>
      </c>
      <c r="I6" s="23" t="s">
        <v>278</v>
      </c>
      <c r="J6" t="s">
        <v>263</v>
      </c>
      <c r="K6" t="s">
        <v>264</v>
      </c>
      <c r="L6" t="s">
        <v>265</v>
      </c>
    </row>
    <row r="7" spans="1:15">
      <c r="A7" t="s">
        <v>252</v>
      </c>
      <c r="B7" t="s">
        <v>253</v>
      </c>
      <c r="C7" t="s">
        <v>254</v>
      </c>
      <c r="D7" s="25">
        <v>-2.0785568110271768</v>
      </c>
      <c r="E7" t="s">
        <v>161</v>
      </c>
      <c r="F7">
        <v>1.91</v>
      </c>
      <c r="G7">
        <v>7.04</v>
      </c>
      <c r="H7" t="s">
        <v>229</v>
      </c>
      <c r="I7" t="s">
        <v>297</v>
      </c>
      <c r="J7" t="s">
        <v>331</v>
      </c>
      <c r="K7" t="s">
        <v>273</v>
      </c>
      <c r="M7" t="s">
        <v>274</v>
      </c>
      <c r="N7" t="s">
        <v>268</v>
      </c>
      <c r="O7" t="s">
        <v>393</v>
      </c>
    </row>
    <row r="8" spans="1:15">
      <c r="A8" t="s">
        <v>252</v>
      </c>
      <c r="B8" t="s">
        <v>253</v>
      </c>
      <c r="C8" t="s">
        <v>254</v>
      </c>
      <c r="D8" s="25">
        <v>-2.0638335542064703</v>
      </c>
      <c r="E8" t="s">
        <v>161</v>
      </c>
      <c r="F8">
        <v>1.91</v>
      </c>
      <c r="G8">
        <v>7.04</v>
      </c>
      <c r="H8" t="s">
        <v>229</v>
      </c>
      <c r="I8" t="s">
        <v>292</v>
      </c>
      <c r="J8" t="s">
        <v>331</v>
      </c>
      <c r="K8" t="s">
        <v>273</v>
      </c>
      <c r="M8" t="s">
        <v>274</v>
      </c>
      <c r="N8" t="s">
        <v>268</v>
      </c>
      <c r="O8" t="s">
        <v>322</v>
      </c>
    </row>
    <row r="9" spans="1:15">
      <c r="A9" t="s">
        <v>252</v>
      </c>
      <c r="B9" t="s">
        <v>253</v>
      </c>
      <c r="C9" t="s">
        <v>254</v>
      </c>
      <c r="D9" s="25">
        <v>-1.9049686971252997</v>
      </c>
      <c r="E9" t="s">
        <v>161</v>
      </c>
      <c r="F9">
        <v>1.91</v>
      </c>
      <c r="G9">
        <v>7.04</v>
      </c>
      <c r="H9" t="s">
        <v>229</v>
      </c>
      <c r="I9" t="s">
        <v>279</v>
      </c>
      <c r="J9" t="s">
        <v>331</v>
      </c>
      <c r="K9" t="s">
        <v>273</v>
      </c>
      <c r="M9" t="s">
        <v>274</v>
      </c>
      <c r="N9" t="s">
        <v>268</v>
      </c>
      <c r="O9" t="s">
        <v>393</v>
      </c>
    </row>
    <row r="10" spans="1:15">
      <c r="A10" t="s">
        <v>252</v>
      </c>
      <c r="B10" t="s">
        <v>253</v>
      </c>
      <c r="C10" t="s">
        <v>254</v>
      </c>
      <c r="D10" s="25">
        <v>-1.8642611993012661</v>
      </c>
      <c r="E10" t="s">
        <v>161</v>
      </c>
      <c r="F10">
        <v>1.91</v>
      </c>
      <c r="G10">
        <v>7.04</v>
      </c>
      <c r="H10" t="s">
        <v>229</v>
      </c>
      <c r="I10" t="s">
        <v>292</v>
      </c>
      <c r="J10" t="s">
        <v>382</v>
      </c>
      <c r="K10" t="s">
        <v>273</v>
      </c>
      <c r="M10" t="s">
        <v>274</v>
      </c>
      <c r="N10" t="s">
        <v>294</v>
      </c>
      <c r="O10" t="s">
        <v>283</v>
      </c>
    </row>
    <row r="11" spans="1:15">
      <c r="A11" t="s">
        <v>252</v>
      </c>
      <c r="B11" t="s">
        <v>253</v>
      </c>
      <c r="C11" t="s">
        <v>254</v>
      </c>
      <c r="D11" s="25">
        <v>-1.8005921194318888</v>
      </c>
      <c r="E11" t="s">
        <v>161</v>
      </c>
      <c r="F11">
        <v>1.91</v>
      </c>
      <c r="G11">
        <v>7.04</v>
      </c>
      <c r="H11" t="s">
        <v>229</v>
      </c>
      <c r="I11" t="s">
        <v>292</v>
      </c>
      <c r="J11" t="s">
        <v>331</v>
      </c>
      <c r="K11" t="s">
        <v>264</v>
      </c>
      <c r="M11" t="s">
        <v>274</v>
      </c>
      <c r="N11" t="s">
        <v>268</v>
      </c>
      <c r="O11" t="s">
        <v>322</v>
      </c>
    </row>
    <row r="12" spans="1:15">
      <c r="A12" t="s">
        <v>252</v>
      </c>
      <c r="B12" t="s">
        <v>253</v>
      </c>
      <c r="C12" t="s">
        <v>254</v>
      </c>
      <c r="D12" s="25">
        <v>-1.6912283647298048</v>
      </c>
      <c r="E12" t="s">
        <v>161</v>
      </c>
      <c r="F12">
        <v>1.91</v>
      </c>
      <c r="G12">
        <v>7.04</v>
      </c>
      <c r="H12" t="s">
        <v>229</v>
      </c>
      <c r="I12" t="s">
        <v>262</v>
      </c>
      <c r="J12" t="s">
        <v>331</v>
      </c>
      <c r="K12" t="s">
        <v>264</v>
      </c>
      <c r="M12" t="s">
        <v>274</v>
      </c>
      <c r="N12" t="s">
        <v>268</v>
      </c>
      <c r="O12" t="s">
        <v>393</v>
      </c>
    </row>
    <row r="13" spans="1:15">
      <c r="A13" t="s">
        <v>252</v>
      </c>
      <c r="B13" t="s">
        <v>253</v>
      </c>
      <c r="C13" t="s">
        <v>254</v>
      </c>
      <c r="D13" s="25">
        <v>-1.6896964602070574</v>
      </c>
      <c r="E13" t="s">
        <v>161</v>
      </c>
      <c r="F13">
        <v>1.91</v>
      </c>
      <c r="G13">
        <v>7.04</v>
      </c>
      <c r="H13" t="s">
        <v>229</v>
      </c>
      <c r="I13" s="23" t="s">
        <v>278</v>
      </c>
      <c r="J13" t="s">
        <v>331</v>
      </c>
      <c r="K13" t="s">
        <v>273</v>
      </c>
      <c r="M13" t="s">
        <v>274</v>
      </c>
      <c r="N13" t="s">
        <v>268</v>
      </c>
      <c r="O13" t="s">
        <v>393</v>
      </c>
    </row>
    <row r="14" spans="1:15">
      <c r="A14" t="s">
        <v>252</v>
      </c>
      <c r="B14" t="s">
        <v>253</v>
      </c>
      <c r="C14" t="s">
        <v>254</v>
      </c>
      <c r="D14" s="25">
        <v>-1.6140980999764403</v>
      </c>
      <c r="E14" t="s">
        <v>161</v>
      </c>
      <c r="F14">
        <v>1.91</v>
      </c>
      <c r="G14">
        <v>7.04</v>
      </c>
      <c r="H14" t="s">
        <v>229</v>
      </c>
      <c r="I14" t="s">
        <v>262</v>
      </c>
      <c r="J14" t="s">
        <v>331</v>
      </c>
      <c r="K14" t="s">
        <v>264</v>
      </c>
      <c r="M14" t="s">
        <v>274</v>
      </c>
      <c r="N14" t="s">
        <v>268</v>
      </c>
      <c r="O14" t="s">
        <v>393</v>
      </c>
    </row>
    <row r="15" spans="1:15">
      <c r="A15" t="s">
        <v>252</v>
      </c>
      <c r="B15" t="s">
        <v>253</v>
      </c>
      <c r="C15" t="s">
        <v>254</v>
      </c>
      <c r="D15" s="25">
        <v>-1.61153588321184</v>
      </c>
      <c r="E15" t="s">
        <v>161</v>
      </c>
      <c r="F15">
        <v>1.91</v>
      </c>
      <c r="G15">
        <v>7.04</v>
      </c>
      <c r="H15" t="s">
        <v>229</v>
      </c>
      <c r="I15" t="s">
        <v>292</v>
      </c>
      <c r="J15" t="s">
        <v>331</v>
      </c>
      <c r="K15" t="s">
        <v>273</v>
      </c>
      <c r="M15" t="s">
        <v>274</v>
      </c>
      <c r="N15" t="s">
        <v>268</v>
      </c>
      <c r="O15" t="s">
        <v>322</v>
      </c>
    </row>
    <row r="16" spans="1:15">
      <c r="A16" t="s">
        <v>252</v>
      </c>
      <c r="B16" t="s">
        <v>253</v>
      </c>
      <c r="C16" t="s">
        <v>254</v>
      </c>
      <c r="D16" s="25">
        <v>-1.5632312036372848</v>
      </c>
      <c r="E16" t="s">
        <v>161</v>
      </c>
      <c r="F16">
        <v>1.91</v>
      </c>
      <c r="G16">
        <v>7.04</v>
      </c>
      <c r="H16" t="s">
        <v>229</v>
      </c>
      <c r="I16" t="s">
        <v>292</v>
      </c>
      <c r="J16" t="s">
        <v>382</v>
      </c>
      <c r="K16" t="s">
        <v>295</v>
      </c>
      <c r="M16" s="23" t="s">
        <v>275</v>
      </c>
      <c r="N16" t="s">
        <v>294</v>
      </c>
      <c r="O16" t="s">
        <v>283</v>
      </c>
    </row>
    <row r="17" spans="1:15">
      <c r="A17" t="s">
        <v>252</v>
      </c>
      <c r="B17" t="s">
        <v>253</v>
      </c>
      <c r="C17" t="s">
        <v>254</v>
      </c>
      <c r="D17" s="25">
        <v>-1.417920279172626</v>
      </c>
      <c r="E17" t="s">
        <v>161</v>
      </c>
      <c r="F17">
        <v>1.91</v>
      </c>
      <c r="G17">
        <v>7.04</v>
      </c>
      <c r="H17" t="s">
        <v>229</v>
      </c>
      <c r="I17" t="s">
        <v>394</v>
      </c>
      <c r="J17" t="s">
        <v>382</v>
      </c>
      <c r="K17" t="s">
        <v>273</v>
      </c>
      <c r="M17" t="s">
        <v>274</v>
      </c>
      <c r="N17" t="s">
        <v>294</v>
      </c>
      <c r="O17" t="s">
        <v>283</v>
      </c>
    </row>
    <row r="18" spans="1:15">
      <c r="A18" t="s">
        <v>252</v>
      </c>
      <c r="B18" t="s">
        <v>253</v>
      </c>
      <c r="C18" t="s">
        <v>254</v>
      </c>
      <c r="D18" s="25">
        <v>-1.3098676883413098</v>
      </c>
      <c r="E18" t="s">
        <v>161</v>
      </c>
      <c r="F18">
        <v>1.91</v>
      </c>
      <c r="G18">
        <v>7.04</v>
      </c>
      <c r="H18" t="s">
        <v>229</v>
      </c>
      <c r="I18" s="23" t="s">
        <v>286</v>
      </c>
      <c r="J18" t="s">
        <v>331</v>
      </c>
      <c r="K18" t="s">
        <v>264</v>
      </c>
      <c r="M18" t="s">
        <v>274</v>
      </c>
      <c r="N18" t="s">
        <v>268</v>
      </c>
      <c r="O18" t="s">
        <v>393</v>
      </c>
    </row>
    <row r="19" spans="1:15">
      <c r="A19" t="s">
        <v>252</v>
      </c>
      <c r="B19" t="s">
        <v>253</v>
      </c>
      <c r="C19" t="s">
        <v>254</v>
      </c>
      <c r="D19" s="25">
        <v>-1.2856823038228267</v>
      </c>
      <c r="E19" t="s">
        <v>161</v>
      </c>
      <c r="F19">
        <v>1.91</v>
      </c>
      <c r="G19">
        <v>7.04</v>
      </c>
      <c r="H19" t="s">
        <v>229</v>
      </c>
      <c r="I19" s="23" t="s">
        <v>278</v>
      </c>
      <c r="J19" t="s">
        <v>331</v>
      </c>
      <c r="K19" t="s">
        <v>264</v>
      </c>
      <c r="M19" t="s">
        <v>274</v>
      </c>
      <c r="N19" t="s">
        <v>268</v>
      </c>
      <c r="O19" t="s">
        <v>393</v>
      </c>
    </row>
    <row r="20" spans="1:15">
      <c r="A20" t="s">
        <v>252</v>
      </c>
      <c r="B20" t="s">
        <v>253</v>
      </c>
      <c r="C20" t="s">
        <v>254</v>
      </c>
      <c r="D20" s="25">
        <v>-1.2838765029595642</v>
      </c>
      <c r="E20" t="s">
        <v>161</v>
      </c>
      <c r="F20">
        <v>1.91</v>
      </c>
      <c r="G20">
        <v>7.04</v>
      </c>
      <c r="H20" t="s">
        <v>229</v>
      </c>
      <c r="I20" s="23" t="s">
        <v>278</v>
      </c>
      <c r="J20" t="s">
        <v>331</v>
      </c>
      <c r="K20" t="s">
        <v>264</v>
      </c>
      <c r="M20" t="s">
        <v>274</v>
      </c>
      <c r="N20" t="s">
        <v>268</v>
      </c>
      <c r="O20" t="s">
        <v>393</v>
      </c>
    </row>
    <row r="21" spans="1:15">
      <c r="A21" t="s">
        <v>252</v>
      </c>
      <c r="B21" t="s">
        <v>253</v>
      </c>
      <c r="C21" t="s">
        <v>254</v>
      </c>
      <c r="D21" s="25">
        <v>-1.2679535368623951</v>
      </c>
      <c r="E21" t="s">
        <v>161</v>
      </c>
      <c r="F21">
        <v>1.91</v>
      </c>
      <c r="G21">
        <v>7.04</v>
      </c>
      <c r="H21" t="s">
        <v>229</v>
      </c>
      <c r="I21" t="s">
        <v>394</v>
      </c>
      <c r="J21" t="s">
        <v>382</v>
      </c>
      <c r="K21" t="s">
        <v>295</v>
      </c>
      <c r="M21" s="23" t="s">
        <v>275</v>
      </c>
      <c r="N21" t="s">
        <v>294</v>
      </c>
      <c r="O21" t="s">
        <v>283</v>
      </c>
    </row>
    <row r="22" spans="1:15">
      <c r="A22" t="s">
        <v>252</v>
      </c>
      <c r="B22" t="s">
        <v>253</v>
      </c>
      <c r="C22" t="s">
        <v>254</v>
      </c>
      <c r="D22" s="25">
        <v>-1.2239367078780212</v>
      </c>
      <c r="E22" t="s">
        <v>161</v>
      </c>
      <c r="F22">
        <v>1.91</v>
      </c>
      <c r="G22">
        <v>7.04</v>
      </c>
      <c r="H22" t="s">
        <v>229</v>
      </c>
      <c r="I22" s="23" t="s">
        <v>286</v>
      </c>
      <c r="J22" t="s">
        <v>331</v>
      </c>
      <c r="K22" t="s">
        <v>264</v>
      </c>
      <c r="M22" t="s">
        <v>274</v>
      </c>
      <c r="N22" t="s">
        <v>268</v>
      </c>
      <c r="O22" t="s">
        <v>393</v>
      </c>
    </row>
    <row r="23" spans="1:15">
      <c r="A23" t="s">
        <v>252</v>
      </c>
      <c r="B23" t="s">
        <v>253</v>
      </c>
      <c r="C23" t="s">
        <v>254</v>
      </c>
      <c r="D23" s="25">
        <v>-1.2010067472317818</v>
      </c>
      <c r="E23" t="s">
        <v>161</v>
      </c>
      <c r="F23">
        <v>1.91</v>
      </c>
      <c r="G23">
        <v>7.04</v>
      </c>
      <c r="H23" t="s">
        <v>229</v>
      </c>
      <c r="I23" s="23" t="s">
        <v>286</v>
      </c>
      <c r="J23" t="s">
        <v>331</v>
      </c>
      <c r="K23" t="s">
        <v>264</v>
      </c>
      <c r="M23" t="s">
        <v>274</v>
      </c>
      <c r="N23" t="s">
        <v>268</v>
      </c>
      <c r="O23" t="s">
        <v>393</v>
      </c>
    </row>
    <row r="24" spans="1:15">
      <c r="A24" t="s">
        <v>252</v>
      </c>
      <c r="B24" t="s">
        <v>253</v>
      </c>
      <c r="C24" t="s">
        <v>254</v>
      </c>
      <c r="D24" s="25">
        <v>-1.1430148002540952</v>
      </c>
      <c r="E24" t="s">
        <v>161</v>
      </c>
      <c r="F24">
        <v>1.91</v>
      </c>
      <c r="G24">
        <v>7.04</v>
      </c>
      <c r="H24" t="s">
        <v>229</v>
      </c>
      <c r="I24" t="s">
        <v>292</v>
      </c>
      <c r="J24" t="s">
        <v>382</v>
      </c>
      <c r="K24" t="s">
        <v>295</v>
      </c>
      <c r="M24" t="s">
        <v>274</v>
      </c>
      <c r="N24" t="s">
        <v>294</v>
      </c>
      <c r="O24" t="s">
        <v>283</v>
      </c>
    </row>
    <row r="25" spans="1:15">
      <c r="A25" t="s">
        <v>252</v>
      </c>
      <c r="B25" t="s">
        <v>253</v>
      </c>
      <c r="C25" t="s">
        <v>254</v>
      </c>
      <c r="D25" s="25">
        <v>-0.96692354119841384</v>
      </c>
      <c r="E25" t="s">
        <v>161</v>
      </c>
      <c r="F25">
        <v>1.91</v>
      </c>
      <c r="G25">
        <v>7.04</v>
      </c>
      <c r="H25" t="s">
        <v>229</v>
      </c>
      <c r="I25" t="s">
        <v>278</v>
      </c>
      <c r="J25" t="s">
        <v>382</v>
      </c>
      <c r="K25" t="s">
        <v>273</v>
      </c>
      <c r="M25" t="s">
        <v>274</v>
      </c>
      <c r="N25" t="s">
        <v>294</v>
      </c>
      <c r="O25" t="s">
        <v>283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QSARCHE</vt:lpstr>
      <vt:lpstr>Sheet2</vt:lpstr>
      <vt:lpstr>Verhaar Class 1 training set</vt:lpstr>
      <vt:lpstr>Verhaar Class 2 training set</vt:lpstr>
      <vt:lpstr>Verhaar Class 1 test set</vt:lpstr>
      <vt:lpstr>Verhaar Class 2 test set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lieve.claeys</dc:creator>
  <cp:lastModifiedBy>lieve.claeys</cp:lastModifiedBy>
  <dcterms:created xsi:type="dcterms:W3CDTF">2012-03-02T11:02:39Z</dcterms:created>
  <dcterms:modified xsi:type="dcterms:W3CDTF">2012-09-05T15:11:54Z</dcterms:modified>
</cp:coreProperties>
</file>